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80" windowWidth="15480" windowHeight="9045"/>
  </bookViews>
  <sheets>
    <sheet name="Sheet1" sheetId="9" r:id="rId1"/>
  </sheets>
  <definedNames>
    <definedName name="_xlnm.Print_Titles" localSheetId="0">Sheet1!$A:$B</definedName>
  </definedNames>
  <calcPr calcId="145621"/>
</workbook>
</file>

<file path=xl/calcChain.xml><?xml version="1.0" encoding="utf-8"?>
<calcChain xmlns="http://schemas.openxmlformats.org/spreadsheetml/2006/main">
  <c r="J50" i="9" l="1"/>
  <c r="O50" i="9" s="1"/>
  <c r="F54" i="9" l="1"/>
  <c r="E54" i="9"/>
  <c r="F39" i="9"/>
  <c r="G39" i="9"/>
  <c r="E39" i="9"/>
  <c r="F48" i="9"/>
  <c r="G48" i="9"/>
  <c r="E48" i="9"/>
  <c r="F51" i="9"/>
  <c r="E51" i="9"/>
  <c r="F40" i="9"/>
  <c r="E40" i="9"/>
  <c r="F24" i="9"/>
  <c r="E24" i="9"/>
  <c r="E17" i="9" s="1"/>
  <c r="F36" i="9"/>
  <c r="G36" i="9"/>
  <c r="E36" i="9"/>
  <c r="E30" i="9"/>
  <c r="F30" i="9"/>
  <c r="G30" i="9"/>
  <c r="G24" i="9" s="1"/>
  <c r="J21" i="9"/>
  <c r="F18" i="9"/>
  <c r="G18" i="9"/>
  <c r="E18" i="9"/>
  <c r="F14" i="9"/>
  <c r="G14" i="9"/>
  <c r="E14" i="9"/>
  <c r="G54" i="9" l="1"/>
  <c r="AQ42" i="9"/>
  <c r="AQ24" i="9"/>
  <c r="AL46" i="9"/>
  <c r="AQ46" i="9" s="1"/>
  <c r="AL45" i="9"/>
  <c r="AQ45" i="9" s="1"/>
  <c r="AL28" i="9"/>
  <c r="AQ28" i="9" s="1"/>
  <c r="AL25" i="9"/>
  <c r="AQ25" i="9" s="1"/>
  <c r="AL24" i="9"/>
  <c r="AL23" i="9"/>
  <c r="AQ23" i="9" s="1"/>
  <c r="AQ22" i="9"/>
  <c r="AL16" i="9"/>
  <c r="AQ16" i="9" s="1"/>
  <c r="O45" i="9"/>
  <c r="O35" i="9"/>
  <c r="J19" i="9"/>
  <c r="O19" i="9" s="1"/>
  <c r="J20" i="9"/>
  <c r="O20" i="9" s="1"/>
  <c r="O21" i="9"/>
  <c r="J26" i="9"/>
  <c r="O26" i="9" s="1"/>
  <c r="J27" i="9"/>
  <c r="O27" i="9" s="1"/>
  <c r="J29" i="9"/>
  <c r="O29" i="9" s="1"/>
  <c r="J31" i="9"/>
  <c r="O31" i="9" s="1"/>
  <c r="J32" i="9"/>
  <c r="O32" i="9" s="1"/>
  <c r="J33" i="9"/>
  <c r="O33" i="9" s="1"/>
  <c r="J34" i="9"/>
  <c r="O34" i="9" s="1"/>
  <c r="J35" i="9"/>
  <c r="J37" i="9"/>
  <c r="O37" i="9" s="1"/>
  <c r="J38" i="9"/>
  <c r="O38" i="9" s="1"/>
  <c r="J41" i="9"/>
  <c r="J45" i="9"/>
  <c r="J49" i="9"/>
  <c r="O49" i="9" s="1"/>
  <c r="J15" i="9"/>
  <c r="O15" i="9" l="1"/>
</calcChain>
</file>

<file path=xl/sharedStrings.xml><?xml version="1.0" encoding="utf-8"?>
<sst xmlns="http://schemas.openxmlformats.org/spreadsheetml/2006/main" count="262" uniqueCount="126">
  <si>
    <t>Код цикла, № п/п</t>
  </si>
  <si>
    <t>Наименование дисциплины (раздела)</t>
  </si>
  <si>
    <t>Кафедра</t>
  </si>
  <si>
    <t>Зачетных единиц по Стандарту</t>
  </si>
  <si>
    <t>Всего зачетных единиц по плану</t>
  </si>
  <si>
    <t>Всего часов по плану</t>
  </si>
  <si>
    <t>1 курс</t>
  </si>
  <si>
    <t>Зачетных единиц на курсе</t>
  </si>
  <si>
    <t>Всего часов на курсе</t>
  </si>
  <si>
    <t>Самостоятельная работа</t>
  </si>
  <si>
    <t>1 модуль</t>
  </si>
  <si>
    <t>2 модуль</t>
  </si>
  <si>
    <t>3 модуль</t>
  </si>
  <si>
    <t>4 модуль</t>
  </si>
  <si>
    <t>лекции</t>
  </si>
  <si>
    <t>семинары</t>
  </si>
  <si>
    <t>практические</t>
  </si>
  <si>
    <t>Форма контроля</t>
  </si>
  <si>
    <t>Кредитов на испытания</t>
  </si>
  <si>
    <t>Общих часов за часть дисциплины</t>
  </si>
  <si>
    <t>2 курс</t>
  </si>
  <si>
    <t>Практики и научно-исследовательская работа</t>
  </si>
  <si>
    <t>М.3</t>
  </si>
  <si>
    <t>Государственная итоговая аттестация</t>
  </si>
  <si>
    <t>М.4</t>
  </si>
  <si>
    <t>Практики</t>
  </si>
  <si>
    <t>Цикл общих дисциплин направления</t>
  </si>
  <si>
    <t>М.1</t>
  </si>
  <si>
    <t>Кафедра гражданского и предпринимательского права</t>
  </si>
  <si>
    <t>Цикл дисциплин программы</t>
  </si>
  <si>
    <t>М.2</t>
  </si>
  <si>
    <t>Государственный экзамен</t>
  </si>
  <si>
    <t>Курсовая работа</t>
  </si>
  <si>
    <t>Научно-исследовательский семинар</t>
  </si>
  <si>
    <t>Базовая (общепрофессиональная) часть</t>
  </si>
  <si>
    <t>Современные проблемы предпринимательского права</t>
  </si>
  <si>
    <t>Вариативная часть</t>
  </si>
  <si>
    <t>Научно-исследовательский семинар "Информационные технологии в юриспруденции"</t>
  </si>
  <si>
    <t>Административные процедуры</t>
  </si>
  <si>
    <t>Проблемы корпоративного права и правовой политики</t>
  </si>
  <si>
    <t>Банковское право</t>
  </si>
  <si>
    <t>Отдельные виды государственного контроля за предпринимательской деятельностью</t>
  </si>
  <si>
    <t>Банкротство хозяйствующих субъектов</t>
  </si>
  <si>
    <t>Правовые позиции высших судов по хозяйственно-правовым спорам</t>
  </si>
  <si>
    <t>Налоговые обязательства корпорации и частно-правовые средства налогового планирования</t>
  </si>
  <si>
    <t>Особенности расследования отдельных категорий преступлений</t>
  </si>
  <si>
    <t>Ценные бумаги: правовое регулирование</t>
  </si>
  <si>
    <t>Договорное право</t>
  </si>
  <si>
    <t>Дисциплины по выбору (2 из 4)</t>
  </si>
  <si>
    <t>Дисциплины по выбору из общеуниверситетского пула "МАГО-ЛЕГО</t>
  </si>
  <si>
    <t>Правовое регулирование публичных закупок</t>
  </si>
  <si>
    <t>Правовые средства структурирования сделок</t>
  </si>
  <si>
    <t>Департамент экономики и финансов</t>
  </si>
  <si>
    <t>Современная экономическая политика государства</t>
  </si>
  <si>
    <t>Департамент менеджмента</t>
  </si>
  <si>
    <t>Собственность и обязательство: введение в юриспруденцию и экономику</t>
  </si>
  <si>
    <t>Экзамен</t>
  </si>
  <si>
    <t>Форма итогового контроля</t>
  </si>
  <si>
    <t>Планируемые результаты обучения (коды компетенций)</t>
  </si>
  <si>
    <t>СК-2,4,6,7,8</t>
  </si>
  <si>
    <t>СК-1, ПК-5,9,11,16</t>
  </si>
  <si>
    <t>СК-3,6  ПК-1,2,5,9,10,16,18</t>
  </si>
  <si>
    <t>СК-1,3,7  ПК-4,5,8,11,14,17</t>
  </si>
  <si>
    <t>СК-2,3,6  ПК-2,11</t>
  </si>
  <si>
    <t>СК-2,3,8   ПК-11</t>
  </si>
  <si>
    <t>СК-1,3,5  ПК-4,5,11,15</t>
  </si>
  <si>
    <t>СК-1,5  ПК-5,6,9</t>
  </si>
  <si>
    <t>СК-1,2,8  ПК-1,4,6,9</t>
  </si>
  <si>
    <t>СК-1, 3-6, ПК-1, 4-9, 13,14,17</t>
  </si>
  <si>
    <t>8-12</t>
  </si>
  <si>
    <t>44-48</t>
  </si>
  <si>
    <t>16-30</t>
  </si>
  <si>
    <t>18-32</t>
  </si>
  <si>
    <t>3</t>
  </si>
  <si>
    <t>Общая трудоемкость основной образовательной программы</t>
  </si>
  <si>
    <t>Научно-исследовательская практика</t>
  </si>
  <si>
    <t xml:space="preserve">Педагогическая практика </t>
  </si>
  <si>
    <t xml:space="preserve">Институциональная экономика </t>
  </si>
  <si>
    <t>Федеральное государственное автономное образовательное учреждение высшего образования "Национальный исследовательский университет "Высшая школа экономики"</t>
  </si>
  <si>
    <t>Срок обучения: 2 года. Форма обучения: очная.</t>
  </si>
  <si>
    <t>Годы обучения: 2017/2018-2018/2019</t>
  </si>
  <si>
    <t>Квалификация: магистр</t>
  </si>
  <si>
    <t>СК-1,3,4,5,7</t>
  </si>
  <si>
    <t>СК-6, ПК-1, 13,14,16</t>
  </si>
  <si>
    <t>СК-6, ПК-1, 6,9</t>
  </si>
  <si>
    <t>СК-5, 6  ПК-9, 18</t>
  </si>
  <si>
    <t>СК-1,5  ПК-4, 5,6, 8</t>
  </si>
  <si>
    <t>СК-2, 4  ПК -1, 3, 6, 7, 9</t>
  </si>
  <si>
    <t>СК-3, ПК-1, 5, 9, 10, 12</t>
  </si>
  <si>
    <t>СК-5, ПК-4, 5</t>
  </si>
  <si>
    <t>СК-2 ПК-2, 5, 9, 10, 13, 14</t>
  </si>
  <si>
    <t>СК-1,3 ПК - 1, 2, 4, 5, 7, 8, 9, 12, 15, 17</t>
  </si>
  <si>
    <t>Ск-1-3,  ПК-1,4,5,7</t>
  </si>
  <si>
    <t>СК-1-3, 7, 8  ПК-3, 6,7,9-18</t>
  </si>
  <si>
    <t>СК-2,3,6  ПК-1,4, 5, 6, 7, 8, 9, 11,17</t>
  </si>
  <si>
    <t>Сравнительное правоведение</t>
  </si>
  <si>
    <t>СК-1,8, ПК-5,9</t>
  </si>
  <si>
    <t>СК-3,4,6 ПК-1, 
4-6,8,9,16,17</t>
  </si>
  <si>
    <t>Защита ВКР (магистерской диссертации)</t>
  </si>
  <si>
    <t>Подготовка ВКР (магистерской диссертации)</t>
  </si>
  <si>
    <t>Контактные часы по видам работы</t>
  </si>
  <si>
    <t>контактных часов в модуле</t>
  </si>
  <si>
    <t>Контактных часов за часть дисциплины</t>
  </si>
  <si>
    <t>УТВЕРЖДЕН
"16" января 2017 г.</t>
  </si>
  <si>
    <t>Направление подготовки 40.04.01 Юриспруденция</t>
  </si>
  <si>
    <t>Факультативы</t>
  </si>
  <si>
    <t>Публичное выступление</t>
  </si>
  <si>
    <t>Всего контактной работы по плану</t>
  </si>
  <si>
    <t>Контактной работы на курсе</t>
  </si>
  <si>
    <t>СК-7, ПК-4, ПК-5, ПК-7</t>
  </si>
  <si>
    <t>26</t>
  </si>
  <si>
    <t>46</t>
  </si>
  <si>
    <t>58</t>
  </si>
  <si>
    <t>18</t>
  </si>
  <si>
    <t>36</t>
  </si>
  <si>
    <t>30</t>
  </si>
  <si>
    <t>22</t>
  </si>
  <si>
    <t>лабораторные</t>
  </si>
  <si>
    <t>Дисциплина по выбору (1 из 2)</t>
  </si>
  <si>
    <t>Учебный план – матрица компетенций основной образовательной программы магистратуры "Правовое обеспечение предпринимательской деятельности"</t>
  </si>
  <si>
    <t>Международное трудовое право</t>
  </si>
  <si>
    <t>СК-2,3,6  ПК-6, 7, 9, 11,17</t>
  </si>
  <si>
    <t>Кафедра гуманитарных дисциплин</t>
  </si>
  <si>
    <t>Концепции и подходы Digital Humanities</t>
  </si>
  <si>
    <t>СК-3, СК-6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</si>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</sst>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6"/>
      <name val="Times New Roman"/>
      <family val="1"/>
    </font>
    <font>
      <b/>
      <sz val="14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4"/>
      <color theme="1"/>
      <name val="Arial Cyr"/>
      <charset val="204"/>
    </font>
    <font>
      <sz val="14"/>
      <name val="Arial Cyr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49" fontId="4" fillId="0" borderId="32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" fontId="4" fillId="0" borderId="33" xfId="0" applyNumberFormat="1" applyFont="1" applyFill="1" applyBorder="1" applyAlignment="1">
      <alignment horizontal="center" wrapText="1"/>
    </xf>
    <xf numFmtId="0" fontId="4" fillId="0" borderId="32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left" wrapText="1" indent="2"/>
    </xf>
    <xf numFmtId="49" fontId="4" fillId="0" borderId="32" xfId="0" applyNumberFormat="1" applyFont="1" applyFill="1" applyBorder="1" applyAlignment="1">
      <alignment horizontal="left" wrapText="1"/>
    </xf>
    <xf numFmtId="2" fontId="4" fillId="0" borderId="32" xfId="0" applyNumberFormat="1" applyFont="1" applyFill="1" applyBorder="1" applyAlignment="1">
      <alignment horizont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left" wrapText="1" indent="3"/>
    </xf>
    <xf numFmtId="49" fontId="4" fillId="0" borderId="32" xfId="0" applyNumberFormat="1" applyFont="1" applyFill="1" applyBorder="1" applyAlignment="1">
      <alignment horizontal="left" wrapText="1" indent="4"/>
    </xf>
    <xf numFmtId="49" fontId="4" fillId="0" borderId="32" xfId="0" applyNumberFormat="1" applyFont="1" applyFill="1" applyBorder="1" applyAlignment="1">
      <alignment horizontal="left" wrapText="1" indent="5"/>
    </xf>
    <xf numFmtId="49" fontId="4" fillId="0" borderId="32" xfId="0" applyNumberFormat="1" applyFont="1" applyFill="1" applyBorder="1" applyAlignment="1">
      <alignment horizontal="left" vertical="center" wrapText="1" indent="1"/>
    </xf>
    <xf numFmtId="49" fontId="4" fillId="0" borderId="32" xfId="0" applyNumberFormat="1" applyFont="1" applyFill="1" applyBorder="1" applyAlignment="1">
      <alignment horizontal="left" vertical="center" wrapText="1" indent="2"/>
    </xf>
    <xf numFmtId="49" fontId="4" fillId="0" borderId="32" xfId="0" applyNumberFormat="1" applyFont="1" applyFill="1" applyBorder="1" applyAlignment="1">
      <alignment horizontal="left" vertical="center" wrapText="1" indent="3"/>
    </xf>
    <xf numFmtId="49" fontId="4" fillId="0" borderId="33" xfId="0" applyNumberFormat="1" applyFont="1" applyFill="1" applyBorder="1" applyAlignment="1">
      <alignment horizontal="left" vertical="center" wrapText="1" indent="2"/>
    </xf>
    <xf numFmtId="49" fontId="4" fillId="0" borderId="33" xfId="0" applyNumberFormat="1" applyFont="1" applyFill="1" applyBorder="1" applyAlignment="1">
      <alignment horizontal="left" wrapText="1"/>
    </xf>
    <xf numFmtId="0" fontId="4" fillId="0" borderId="33" xfId="0" applyNumberFormat="1" applyFont="1" applyFill="1" applyBorder="1" applyAlignment="1">
      <alignment horizontal="center" wrapText="1"/>
    </xf>
    <xf numFmtId="49" fontId="4" fillId="0" borderId="32" xfId="0" applyNumberFormat="1" applyFont="1" applyFill="1" applyBorder="1" applyAlignment="1">
      <alignment horizontal="left" wrapText="1" indent="1"/>
    </xf>
    <xf numFmtId="0" fontId="5" fillId="0" borderId="33" xfId="0" quotePrefix="1" applyFont="1" applyFill="1" applyBorder="1" applyAlignment="1">
      <alignment horizontal="center" vertical="center" wrapText="1"/>
    </xf>
    <xf numFmtId="2" fontId="8" fillId="0" borderId="33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textRotation="90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25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M54"/>
  <sheetViews>
    <sheetView tabSelected="1" view="pageBreakPreview" zoomScale="25" zoomScaleNormal="70" zoomScaleSheetLayoutView="25" workbookViewId="0">
      <pane ySplit="13" topLeftCell="A29" activePane="bottomLeft" state="frozen"/>
      <selection activeCell="K1" sqref="K1"/>
      <selection pane="bottomLeft" activeCell="C11" sqref="C11:C13"/>
    </sheetView>
  </sheetViews>
  <sheetFormatPr defaultColWidth="9.140625" defaultRowHeight="20.25" x14ac:dyDescent="0.3"/>
  <cols>
    <col min="1" max="1" width="8" style="11" customWidth="1"/>
    <col min="2" max="2" width="33.7109375" style="37" customWidth="1"/>
    <col min="3" max="3" width="22.85546875" style="38" customWidth="1"/>
    <col min="4" max="6" width="6.7109375" style="11" customWidth="1"/>
    <col min="7" max="7" width="7" style="11" customWidth="1"/>
    <col min="8" max="8" width="7.28515625" style="11" customWidth="1"/>
    <col min="9" max="9" width="9.140625" style="11"/>
    <col min="10" max="10" width="8.140625" style="11" customWidth="1"/>
    <col min="11" max="11" width="6.5703125" style="11" customWidth="1"/>
    <col min="12" max="13" width="6.42578125" style="11" customWidth="1"/>
    <col min="14" max="14" width="6.28515625" style="11" customWidth="1"/>
    <col min="15" max="15" width="7.28515625" style="11" customWidth="1"/>
    <col min="16" max="35" width="5.5703125" style="11" customWidth="1"/>
    <col min="36" max="42" width="9.140625" style="11"/>
    <col min="43" max="63" width="5.28515625" style="11" customWidth="1"/>
    <col min="64" max="64" width="11.7109375" style="11" customWidth="1"/>
    <col min="65" max="65" width="23.42578125" style="11" customWidth="1"/>
    <col min="66" max="16384" width="9.140625" style="11"/>
  </cols>
  <sheetData>
    <row r="1" spans="1:65" s="8" customFormat="1" ht="39.7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Z1" s="41"/>
      <c r="AA1" s="41"/>
      <c r="AB1" s="41"/>
      <c r="AC1" s="41"/>
      <c r="AD1" s="41"/>
      <c r="AO1" s="39"/>
    </row>
    <row r="2" spans="1:65" s="8" customFormat="1" ht="58.5" customHeight="1" x14ac:dyDescent="0.2">
      <c r="B2" s="18"/>
      <c r="C2" s="43" t="s">
        <v>78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  <c r="R2" s="44"/>
      <c r="S2" s="44"/>
      <c r="T2" s="44"/>
      <c r="Y2" s="45" t="s">
        <v>103</v>
      </c>
      <c r="Z2" s="46"/>
      <c r="AA2" s="46"/>
      <c r="AB2" s="46"/>
      <c r="AC2" s="46"/>
      <c r="AD2" s="41"/>
      <c r="AO2" s="39"/>
    </row>
    <row r="3" spans="1:65" s="8" customFormat="1" ht="57.75" customHeight="1" x14ac:dyDescent="0.2">
      <c r="B3" s="1"/>
      <c r="C3" s="43" t="s">
        <v>119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Y3" s="46"/>
      <c r="Z3" s="46"/>
      <c r="AA3" s="46"/>
      <c r="AB3" s="46"/>
      <c r="AC3" s="46"/>
      <c r="AD3" s="41"/>
      <c r="AO3" s="39"/>
    </row>
    <row r="4" spans="1:65" s="8" customFormat="1" ht="22.5" customHeight="1" x14ac:dyDescent="0.2">
      <c r="B4" s="1"/>
      <c r="C4" s="43" t="s">
        <v>104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Y4" s="46"/>
      <c r="Z4" s="46"/>
      <c r="AA4" s="46"/>
      <c r="AB4" s="46"/>
      <c r="AC4" s="46"/>
      <c r="AD4" s="41"/>
      <c r="AO4" s="39"/>
    </row>
    <row r="5" spans="1:65" s="8" customFormat="1" ht="32.450000000000003" customHeight="1" x14ac:dyDescent="0.2">
      <c r="B5" s="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Y5" s="46"/>
      <c r="Z5" s="46"/>
      <c r="AA5" s="46"/>
      <c r="AB5" s="46"/>
      <c r="AC5" s="46"/>
      <c r="AD5" s="41"/>
      <c r="AO5" s="39"/>
    </row>
    <row r="6" spans="1:65" s="8" customFormat="1" ht="18" customHeight="1" x14ac:dyDescent="0.2">
      <c r="A6" s="11"/>
      <c r="C6" s="57" t="s">
        <v>80</v>
      </c>
      <c r="D6" s="58"/>
      <c r="E6" s="58"/>
      <c r="F6" s="58"/>
      <c r="G6" s="58"/>
      <c r="M6" s="39"/>
      <c r="Z6" s="41"/>
      <c r="AA6" s="41"/>
      <c r="AB6" s="41"/>
      <c r="AC6" s="41"/>
      <c r="AD6" s="41"/>
      <c r="AO6" s="39"/>
    </row>
    <row r="7" spans="1:65" s="8" customFormat="1" ht="18" customHeight="1" x14ac:dyDescent="0.2">
      <c r="A7" s="11"/>
      <c r="C7" s="57" t="s">
        <v>79</v>
      </c>
      <c r="D7" s="58"/>
      <c r="E7" s="58"/>
      <c r="F7" s="58"/>
      <c r="G7" s="58"/>
      <c r="M7" s="39"/>
      <c r="Z7" s="41"/>
      <c r="AA7" s="41"/>
      <c r="AB7" s="41"/>
      <c r="AC7" s="41"/>
      <c r="AD7" s="41"/>
      <c r="AO7" s="39"/>
    </row>
    <row r="8" spans="1:65" s="8" customFormat="1" ht="18" customHeight="1" x14ac:dyDescent="0.2">
      <c r="A8" s="11"/>
      <c r="C8" s="57" t="s">
        <v>81</v>
      </c>
      <c r="D8" s="58"/>
      <c r="E8" s="58"/>
      <c r="F8" s="58"/>
      <c r="G8" s="58"/>
      <c r="M8" s="39"/>
      <c r="Z8" s="41"/>
      <c r="AA8" s="41"/>
      <c r="AB8" s="41"/>
      <c r="AC8" s="41"/>
      <c r="AD8" s="41"/>
      <c r="AO8" s="39"/>
    </row>
    <row r="9" spans="1:65" s="8" customFormat="1" ht="18" customHeight="1" x14ac:dyDescent="0.2">
      <c r="A9" s="11"/>
      <c r="B9" s="14"/>
      <c r="C9" s="19"/>
      <c r="M9" s="39"/>
      <c r="Z9" s="41"/>
      <c r="AA9" s="41"/>
      <c r="AB9" s="41"/>
      <c r="AC9" s="41"/>
      <c r="AD9" s="41"/>
      <c r="AO9" s="39"/>
    </row>
    <row r="10" spans="1:65" s="9" customFormat="1" ht="1.5" customHeight="1" thickBot="1" x14ac:dyDescent="0.25"/>
    <row r="11" spans="1:65" s="8" customFormat="1" ht="45" customHeight="1" thickBot="1" x14ac:dyDescent="0.25">
      <c r="A11" s="65" t="s">
        <v>0</v>
      </c>
      <c r="B11" s="59" t="s">
        <v>1</v>
      </c>
      <c r="C11" s="76" t="s">
        <v>2</v>
      </c>
      <c r="D11" s="51" t="s">
        <v>3</v>
      </c>
      <c r="E11" s="51" t="s">
        <v>4</v>
      </c>
      <c r="F11" s="51" t="s">
        <v>5</v>
      </c>
      <c r="G11" s="78" t="s">
        <v>107</v>
      </c>
      <c r="H11" s="47" t="s">
        <v>6</v>
      </c>
      <c r="I11" s="48"/>
      <c r="J11" s="48"/>
      <c r="K11" s="48"/>
      <c r="L11" s="48"/>
      <c r="M11" s="48"/>
      <c r="N11" s="48"/>
      <c r="O11" s="49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50"/>
      <c r="AJ11" s="47" t="s">
        <v>20</v>
      </c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70" t="s">
        <v>57</v>
      </c>
      <c r="BM11" s="73" t="s">
        <v>58</v>
      </c>
    </row>
    <row r="12" spans="1:65" s="8" customFormat="1" ht="58.5" customHeight="1" x14ac:dyDescent="0.2">
      <c r="A12" s="80"/>
      <c r="B12" s="82"/>
      <c r="C12" s="77"/>
      <c r="D12" s="52"/>
      <c r="E12" s="52"/>
      <c r="F12" s="52"/>
      <c r="G12" s="79"/>
      <c r="H12" s="55" t="s">
        <v>7</v>
      </c>
      <c r="I12" s="51" t="s">
        <v>8</v>
      </c>
      <c r="J12" s="53" t="s">
        <v>108</v>
      </c>
      <c r="K12" s="60" t="s">
        <v>100</v>
      </c>
      <c r="L12" s="60"/>
      <c r="M12" s="60"/>
      <c r="N12" s="60"/>
      <c r="O12" s="63" t="s">
        <v>9</v>
      </c>
      <c r="P12" s="64" t="s">
        <v>10</v>
      </c>
      <c r="Q12" s="60"/>
      <c r="R12" s="60"/>
      <c r="S12" s="60"/>
      <c r="T12" s="62"/>
      <c r="U12" s="65" t="s">
        <v>11</v>
      </c>
      <c r="V12" s="66"/>
      <c r="W12" s="66"/>
      <c r="X12" s="66"/>
      <c r="Y12" s="67"/>
      <c r="Z12" s="65" t="s">
        <v>12</v>
      </c>
      <c r="AA12" s="66"/>
      <c r="AB12" s="66"/>
      <c r="AC12" s="66"/>
      <c r="AD12" s="67"/>
      <c r="AE12" s="59" t="s">
        <v>13</v>
      </c>
      <c r="AF12" s="60"/>
      <c r="AG12" s="60"/>
      <c r="AH12" s="60"/>
      <c r="AI12" s="62"/>
      <c r="AJ12" s="55" t="s">
        <v>7</v>
      </c>
      <c r="AK12" s="51" t="s">
        <v>8</v>
      </c>
      <c r="AL12" s="53" t="s">
        <v>108</v>
      </c>
      <c r="AM12" s="60" t="s">
        <v>100</v>
      </c>
      <c r="AN12" s="60"/>
      <c r="AO12" s="60"/>
      <c r="AP12" s="60"/>
      <c r="AQ12" s="68" t="s">
        <v>9</v>
      </c>
      <c r="AR12" s="64" t="s">
        <v>10</v>
      </c>
      <c r="AS12" s="60"/>
      <c r="AT12" s="60"/>
      <c r="AU12" s="60"/>
      <c r="AV12" s="62"/>
      <c r="AW12" s="65" t="s">
        <v>11</v>
      </c>
      <c r="AX12" s="66"/>
      <c r="AY12" s="66"/>
      <c r="AZ12" s="66"/>
      <c r="BA12" s="67"/>
      <c r="BB12" s="65" t="s">
        <v>12</v>
      </c>
      <c r="BC12" s="66"/>
      <c r="BD12" s="66"/>
      <c r="BE12" s="66"/>
      <c r="BF12" s="67"/>
      <c r="BG12" s="59" t="s">
        <v>13</v>
      </c>
      <c r="BH12" s="60"/>
      <c r="BI12" s="60"/>
      <c r="BJ12" s="60"/>
      <c r="BK12" s="61"/>
      <c r="BL12" s="71"/>
      <c r="BM12" s="74"/>
    </row>
    <row r="13" spans="1:65" s="8" customFormat="1" ht="217.5" customHeight="1" x14ac:dyDescent="0.2">
      <c r="A13" s="81"/>
      <c r="B13" s="83"/>
      <c r="C13" s="77"/>
      <c r="D13" s="52"/>
      <c r="E13" s="52"/>
      <c r="F13" s="52"/>
      <c r="G13" s="79"/>
      <c r="H13" s="56"/>
      <c r="I13" s="52"/>
      <c r="J13" s="54"/>
      <c r="K13" s="3" t="s">
        <v>14</v>
      </c>
      <c r="L13" s="3" t="s">
        <v>15</v>
      </c>
      <c r="M13" s="3" t="s">
        <v>117</v>
      </c>
      <c r="N13" s="3" t="s">
        <v>16</v>
      </c>
      <c r="O13" s="63"/>
      <c r="P13" s="6" t="s">
        <v>101</v>
      </c>
      <c r="Q13" s="3" t="s">
        <v>17</v>
      </c>
      <c r="R13" s="3" t="s">
        <v>18</v>
      </c>
      <c r="S13" s="3" t="s">
        <v>102</v>
      </c>
      <c r="T13" s="5" t="s">
        <v>19</v>
      </c>
      <c r="U13" s="4" t="s">
        <v>101</v>
      </c>
      <c r="V13" s="3" t="s">
        <v>17</v>
      </c>
      <c r="W13" s="3" t="s">
        <v>18</v>
      </c>
      <c r="X13" s="3" t="s">
        <v>102</v>
      </c>
      <c r="Y13" s="5" t="s">
        <v>19</v>
      </c>
      <c r="Z13" s="4" t="s">
        <v>101</v>
      </c>
      <c r="AA13" s="3" t="s">
        <v>17</v>
      </c>
      <c r="AB13" s="3" t="s">
        <v>18</v>
      </c>
      <c r="AC13" s="3" t="s">
        <v>102</v>
      </c>
      <c r="AD13" s="5" t="s">
        <v>19</v>
      </c>
      <c r="AE13" s="4" t="s">
        <v>101</v>
      </c>
      <c r="AF13" s="3" t="s">
        <v>17</v>
      </c>
      <c r="AG13" s="3" t="s">
        <v>18</v>
      </c>
      <c r="AH13" s="3" t="s">
        <v>102</v>
      </c>
      <c r="AI13" s="5" t="s">
        <v>19</v>
      </c>
      <c r="AJ13" s="56"/>
      <c r="AK13" s="52"/>
      <c r="AL13" s="54"/>
      <c r="AM13" s="3" t="s">
        <v>14</v>
      </c>
      <c r="AN13" s="3" t="s">
        <v>15</v>
      </c>
      <c r="AO13" s="3" t="s">
        <v>117</v>
      </c>
      <c r="AP13" s="3" t="s">
        <v>16</v>
      </c>
      <c r="AQ13" s="69"/>
      <c r="AR13" s="6" t="s">
        <v>101</v>
      </c>
      <c r="AS13" s="3" t="s">
        <v>17</v>
      </c>
      <c r="AT13" s="3" t="s">
        <v>18</v>
      </c>
      <c r="AU13" s="3" t="s">
        <v>102</v>
      </c>
      <c r="AV13" s="5" t="s">
        <v>19</v>
      </c>
      <c r="AW13" s="4" t="s">
        <v>101</v>
      </c>
      <c r="AX13" s="3" t="s">
        <v>17</v>
      </c>
      <c r="AY13" s="3" t="s">
        <v>18</v>
      </c>
      <c r="AZ13" s="3" t="s">
        <v>102</v>
      </c>
      <c r="BA13" s="5" t="s">
        <v>19</v>
      </c>
      <c r="BB13" s="4" t="s">
        <v>101</v>
      </c>
      <c r="BC13" s="3" t="s">
        <v>17</v>
      </c>
      <c r="BD13" s="3" t="s">
        <v>18</v>
      </c>
      <c r="BE13" s="3" t="s">
        <v>102</v>
      </c>
      <c r="BF13" s="5" t="s">
        <v>19</v>
      </c>
      <c r="BG13" s="4" t="s">
        <v>101</v>
      </c>
      <c r="BH13" s="3" t="s">
        <v>17</v>
      </c>
      <c r="BI13" s="3" t="s">
        <v>18</v>
      </c>
      <c r="BJ13" s="3" t="s">
        <v>102</v>
      </c>
      <c r="BK13" s="2" t="s">
        <v>19</v>
      </c>
      <c r="BL13" s="72"/>
      <c r="BM13" s="75"/>
    </row>
    <row r="14" spans="1:65" ht="30.75" customHeight="1" x14ac:dyDescent="0.2">
      <c r="A14" s="20" t="s">
        <v>27</v>
      </c>
      <c r="B14" s="21" t="s">
        <v>26</v>
      </c>
      <c r="C14" s="22"/>
      <c r="D14" s="10" t="s">
        <v>69</v>
      </c>
      <c r="E14" s="10">
        <f>E15+E16</f>
        <v>8</v>
      </c>
      <c r="F14" s="10">
        <f t="shared" ref="F14:G14" si="0">F15+F16</f>
        <v>304</v>
      </c>
      <c r="G14" s="10">
        <f t="shared" si="0"/>
        <v>96</v>
      </c>
      <c r="H14" s="10"/>
      <c r="I14" s="10"/>
      <c r="J14" s="10"/>
      <c r="K14" s="10"/>
      <c r="L14" s="10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23"/>
      <c r="AM14" s="10"/>
      <c r="AN14" s="10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3"/>
      <c r="BL14" s="24"/>
      <c r="BM14" s="24"/>
    </row>
    <row r="15" spans="1:65" ht="38.25" x14ac:dyDescent="0.2">
      <c r="A15" s="20">
        <v>1</v>
      </c>
      <c r="B15" s="25" t="s">
        <v>35</v>
      </c>
      <c r="C15" s="22" t="s">
        <v>28</v>
      </c>
      <c r="D15" s="10"/>
      <c r="E15" s="10">
        <v>4</v>
      </c>
      <c r="F15" s="10">
        <v>152</v>
      </c>
      <c r="G15" s="16">
        <v>46</v>
      </c>
      <c r="H15" s="10">
        <v>4</v>
      </c>
      <c r="I15" s="10">
        <v>152</v>
      </c>
      <c r="J15" s="17">
        <f>K15+L15+N15</f>
        <v>46</v>
      </c>
      <c r="K15" s="17">
        <v>8</v>
      </c>
      <c r="L15" s="17">
        <v>38</v>
      </c>
      <c r="M15" s="40"/>
      <c r="N15" s="23"/>
      <c r="O15" s="17">
        <f>I15-J15</f>
        <v>106</v>
      </c>
      <c r="P15" s="17">
        <v>20</v>
      </c>
      <c r="Q15" s="10"/>
      <c r="R15" s="10"/>
      <c r="S15" s="10"/>
      <c r="T15" s="10"/>
      <c r="U15" s="16">
        <v>26</v>
      </c>
      <c r="V15" s="10" t="s">
        <v>56</v>
      </c>
      <c r="W15" s="10">
        <v>4</v>
      </c>
      <c r="X15" s="16">
        <v>46</v>
      </c>
      <c r="Y15" s="10">
        <v>152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23"/>
      <c r="AM15" s="10"/>
      <c r="AN15" s="10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3"/>
      <c r="BL15" s="7" t="s">
        <v>56</v>
      </c>
      <c r="BM15" s="7" t="s">
        <v>82</v>
      </c>
    </row>
    <row r="16" spans="1:65" ht="38.25" x14ac:dyDescent="0.2">
      <c r="A16" s="20">
        <v>2</v>
      </c>
      <c r="B16" s="25" t="s">
        <v>95</v>
      </c>
      <c r="C16" s="22" t="s">
        <v>28</v>
      </c>
      <c r="D16" s="10"/>
      <c r="E16" s="10">
        <v>4</v>
      </c>
      <c r="F16" s="10">
        <v>152</v>
      </c>
      <c r="G16" s="10">
        <v>50</v>
      </c>
      <c r="H16" s="10"/>
      <c r="I16" s="10"/>
      <c r="J16" s="17"/>
      <c r="K16" s="17"/>
      <c r="L16" s="17"/>
      <c r="M16" s="40"/>
      <c r="N16" s="23"/>
      <c r="O16" s="17"/>
      <c r="P16" s="17"/>
      <c r="Q16" s="10"/>
      <c r="R16" s="10"/>
      <c r="S16" s="10"/>
      <c r="T16" s="10"/>
      <c r="U16" s="23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>
        <v>4</v>
      </c>
      <c r="AK16" s="10">
        <v>152</v>
      </c>
      <c r="AL16" s="17">
        <f>AM16+AN16+AP16</f>
        <v>50</v>
      </c>
      <c r="AM16" s="17">
        <v>10</v>
      </c>
      <c r="AN16" s="17">
        <v>40</v>
      </c>
      <c r="AO16" s="15"/>
      <c r="AP16" s="17"/>
      <c r="AQ16" s="17">
        <f>AK16-AL16</f>
        <v>102</v>
      </c>
      <c r="AR16" s="10">
        <v>26</v>
      </c>
      <c r="AS16" s="10"/>
      <c r="AT16" s="10"/>
      <c r="AU16" s="10"/>
      <c r="AV16" s="10"/>
      <c r="AW16" s="10">
        <v>24</v>
      </c>
      <c r="AX16" s="10" t="s">
        <v>56</v>
      </c>
      <c r="AY16" s="10">
        <v>4</v>
      </c>
      <c r="AZ16" s="10">
        <v>50</v>
      </c>
      <c r="BA16" s="10">
        <v>152</v>
      </c>
      <c r="BB16" s="10"/>
      <c r="BC16" s="10"/>
      <c r="BD16" s="10"/>
      <c r="BE16" s="10"/>
      <c r="BF16" s="10"/>
      <c r="BG16" s="10"/>
      <c r="BH16" s="10"/>
      <c r="BI16" s="10"/>
      <c r="BJ16" s="10"/>
      <c r="BK16" s="13"/>
      <c r="BL16" s="7" t="s">
        <v>56</v>
      </c>
      <c r="BM16" s="7" t="s">
        <v>59</v>
      </c>
    </row>
    <row r="17" spans="1:65" ht="12.75" customHeight="1" x14ac:dyDescent="0.2">
      <c r="A17" s="20" t="s">
        <v>30</v>
      </c>
      <c r="B17" s="21" t="s">
        <v>29</v>
      </c>
      <c r="C17" s="22"/>
      <c r="D17" s="10" t="s">
        <v>70</v>
      </c>
      <c r="E17" s="10">
        <f>E18+E24</f>
        <v>48</v>
      </c>
      <c r="F17" s="16">
        <v>1824</v>
      </c>
      <c r="G17" s="16">
        <v>634</v>
      </c>
      <c r="H17" s="10"/>
      <c r="I17" s="10"/>
      <c r="J17" s="17"/>
      <c r="K17" s="17"/>
      <c r="L17" s="17"/>
      <c r="M17" s="40"/>
      <c r="N17" s="23"/>
      <c r="O17" s="17"/>
      <c r="P17" s="17"/>
      <c r="Q17" s="10"/>
      <c r="R17" s="16"/>
      <c r="S17" s="16"/>
      <c r="T17" s="16"/>
      <c r="U17" s="23"/>
      <c r="V17" s="10"/>
      <c r="W17" s="10"/>
      <c r="X17" s="10"/>
      <c r="Y17" s="10"/>
      <c r="Z17" s="16"/>
      <c r="AA17" s="10"/>
      <c r="AB17" s="10"/>
      <c r="AC17" s="10"/>
      <c r="AD17" s="10"/>
      <c r="AE17" s="16"/>
      <c r="AF17" s="10"/>
      <c r="AG17" s="10"/>
      <c r="AH17" s="10"/>
      <c r="AI17" s="10"/>
      <c r="AJ17" s="10"/>
      <c r="AK17" s="10"/>
      <c r="AL17" s="17"/>
      <c r="AM17" s="17"/>
      <c r="AN17" s="17"/>
      <c r="AO17" s="15"/>
      <c r="AP17" s="17"/>
      <c r="AQ17" s="17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3"/>
      <c r="BL17" s="24"/>
      <c r="BM17" s="24"/>
    </row>
    <row r="18" spans="1:65" ht="38.25" x14ac:dyDescent="0.2">
      <c r="A18" s="20"/>
      <c r="B18" s="25" t="s">
        <v>34</v>
      </c>
      <c r="C18" s="22"/>
      <c r="D18" s="10" t="s">
        <v>71</v>
      </c>
      <c r="E18" s="10">
        <f>SUM(E19:E23)</f>
        <v>19</v>
      </c>
      <c r="F18" s="10">
        <f t="shared" ref="F18:G18" si="1">SUM(F19:F23)</f>
        <v>722</v>
      </c>
      <c r="G18" s="10">
        <f t="shared" si="1"/>
        <v>138</v>
      </c>
      <c r="H18" s="10"/>
      <c r="I18" s="10"/>
      <c r="J18" s="17"/>
      <c r="K18" s="17"/>
      <c r="L18" s="17"/>
      <c r="M18" s="40"/>
      <c r="N18" s="23"/>
      <c r="O18" s="17"/>
      <c r="P18" s="17"/>
      <c r="Q18" s="10"/>
      <c r="R18" s="10"/>
      <c r="S18" s="10"/>
      <c r="T18" s="10"/>
      <c r="U18" s="23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7"/>
      <c r="AM18" s="17"/>
      <c r="AN18" s="17"/>
      <c r="AO18" s="15"/>
      <c r="AP18" s="17"/>
      <c r="AQ18" s="17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3"/>
      <c r="BL18" s="24"/>
      <c r="BM18" s="24"/>
    </row>
    <row r="19" spans="1:65" ht="54.75" customHeight="1" x14ac:dyDescent="0.2">
      <c r="A19" s="20">
        <v>1</v>
      </c>
      <c r="B19" s="26" t="s">
        <v>39</v>
      </c>
      <c r="C19" s="22" t="s">
        <v>28</v>
      </c>
      <c r="D19" s="10"/>
      <c r="E19" s="10">
        <v>4</v>
      </c>
      <c r="F19" s="10">
        <v>152</v>
      </c>
      <c r="G19" s="16">
        <v>46</v>
      </c>
      <c r="H19" s="10">
        <v>4</v>
      </c>
      <c r="I19" s="10">
        <v>152</v>
      </c>
      <c r="J19" s="17">
        <f t="shared" ref="J19:J49" si="2">K19+L19+N19</f>
        <v>46</v>
      </c>
      <c r="K19" s="17">
        <v>8</v>
      </c>
      <c r="L19" s="17">
        <v>30</v>
      </c>
      <c r="M19" s="15"/>
      <c r="N19" s="17">
        <v>8</v>
      </c>
      <c r="O19" s="17">
        <f t="shared" ref="O19:O21" si="3">I19-J19</f>
        <v>106</v>
      </c>
      <c r="P19" s="17"/>
      <c r="Q19" s="10"/>
      <c r="R19" s="16"/>
      <c r="S19" s="10"/>
      <c r="T19" s="10"/>
      <c r="U19" s="23"/>
      <c r="V19" s="10"/>
      <c r="W19" s="10"/>
      <c r="X19" s="10"/>
      <c r="Y19" s="10"/>
      <c r="Z19" s="17">
        <v>26</v>
      </c>
      <c r="AA19" s="10"/>
      <c r="AB19" s="10"/>
      <c r="AC19" s="10"/>
      <c r="AD19" s="10"/>
      <c r="AE19" s="16">
        <v>20</v>
      </c>
      <c r="AF19" s="10" t="s">
        <v>56</v>
      </c>
      <c r="AG19" s="10">
        <v>4</v>
      </c>
      <c r="AH19" s="10" t="s">
        <v>111</v>
      </c>
      <c r="AI19" s="10">
        <v>152</v>
      </c>
      <c r="AJ19" s="10"/>
      <c r="AK19" s="10"/>
      <c r="AL19" s="17"/>
      <c r="AM19" s="17"/>
      <c r="AN19" s="17"/>
      <c r="AO19" s="15"/>
      <c r="AP19" s="17"/>
      <c r="AQ19" s="17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3"/>
      <c r="BL19" s="7" t="s">
        <v>56</v>
      </c>
      <c r="BM19" s="7" t="s">
        <v>60</v>
      </c>
    </row>
    <row r="20" spans="1:65" ht="93" customHeight="1" x14ac:dyDescent="0.2">
      <c r="A20" s="20">
        <v>2</v>
      </c>
      <c r="B20" s="26" t="s">
        <v>41</v>
      </c>
      <c r="C20" s="22" t="s">
        <v>28</v>
      </c>
      <c r="D20" s="10"/>
      <c r="E20" s="10">
        <v>4</v>
      </c>
      <c r="F20" s="10">
        <v>152</v>
      </c>
      <c r="G20" s="16">
        <v>46</v>
      </c>
      <c r="H20" s="10">
        <v>4</v>
      </c>
      <c r="I20" s="10">
        <v>152</v>
      </c>
      <c r="J20" s="17">
        <f t="shared" si="2"/>
        <v>46</v>
      </c>
      <c r="K20" s="17">
        <v>8</v>
      </c>
      <c r="L20" s="17">
        <v>30</v>
      </c>
      <c r="M20" s="15"/>
      <c r="N20" s="17">
        <v>8</v>
      </c>
      <c r="O20" s="17">
        <f t="shared" si="3"/>
        <v>106</v>
      </c>
      <c r="P20" s="17"/>
      <c r="Q20" s="10"/>
      <c r="R20" s="10"/>
      <c r="S20" s="10"/>
      <c r="T20" s="10"/>
      <c r="U20" s="23"/>
      <c r="V20" s="10"/>
      <c r="W20" s="10"/>
      <c r="X20" s="10"/>
      <c r="Y20" s="10"/>
      <c r="Z20" s="17">
        <v>20</v>
      </c>
      <c r="AA20" s="10"/>
      <c r="AB20" s="10"/>
      <c r="AC20" s="10"/>
      <c r="AD20" s="10"/>
      <c r="AE20" s="10" t="s">
        <v>110</v>
      </c>
      <c r="AF20" s="10" t="s">
        <v>56</v>
      </c>
      <c r="AG20" s="10">
        <v>4</v>
      </c>
      <c r="AH20" s="10" t="s">
        <v>111</v>
      </c>
      <c r="AI20" s="10">
        <v>152</v>
      </c>
      <c r="AJ20" s="10"/>
      <c r="AK20" s="10"/>
      <c r="AL20" s="17"/>
      <c r="AM20" s="17"/>
      <c r="AN20" s="17"/>
      <c r="AO20" s="15"/>
      <c r="AP20" s="17"/>
      <c r="AQ20" s="17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3"/>
      <c r="BL20" s="7" t="s">
        <v>56</v>
      </c>
      <c r="BM20" s="7" t="s">
        <v>83</v>
      </c>
    </row>
    <row r="21" spans="1:65" ht="63" customHeight="1" x14ac:dyDescent="0.2">
      <c r="A21" s="20">
        <v>3</v>
      </c>
      <c r="B21" s="26" t="s">
        <v>43</v>
      </c>
      <c r="C21" s="22" t="s">
        <v>28</v>
      </c>
      <c r="D21" s="10"/>
      <c r="E21" s="10">
        <v>4</v>
      </c>
      <c r="F21" s="10">
        <v>152</v>
      </c>
      <c r="G21" s="16">
        <v>46</v>
      </c>
      <c r="H21" s="10">
        <v>4</v>
      </c>
      <c r="I21" s="10">
        <v>152</v>
      </c>
      <c r="J21" s="17">
        <f>K21+L21+N21+M21</f>
        <v>46</v>
      </c>
      <c r="K21" s="17">
        <v>8</v>
      </c>
      <c r="L21" s="17">
        <v>30</v>
      </c>
      <c r="M21" s="15">
        <v>8</v>
      </c>
      <c r="N21" s="17"/>
      <c r="O21" s="17">
        <f t="shared" si="3"/>
        <v>106</v>
      </c>
      <c r="P21" s="17">
        <v>26</v>
      </c>
      <c r="Q21" s="10"/>
      <c r="R21" s="10"/>
      <c r="S21" s="10"/>
      <c r="T21" s="10"/>
      <c r="U21" s="16">
        <v>20</v>
      </c>
      <c r="V21" s="10" t="s">
        <v>56</v>
      </c>
      <c r="W21" s="10">
        <v>4</v>
      </c>
      <c r="X21" s="10" t="s">
        <v>111</v>
      </c>
      <c r="Y21" s="10">
        <v>152</v>
      </c>
      <c r="Z21" s="17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7"/>
      <c r="AM21" s="17"/>
      <c r="AN21" s="17"/>
      <c r="AO21" s="15"/>
      <c r="AP21" s="17"/>
      <c r="AQ21" s="17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3"/>
      <c r="BL21" s="7" t="s">
        <v>56</v>
      </c>
      <c r="BM21" s="7" t="s">
        <v>84</v>
      </c>
    </row>
    <row r="22" spans="1:65" ht="57" customHeight="1" x14ac:dyDescent="0.2">
      <c r="A22" s="20">
        <v>4</v>
      </c>
      <c r="B22" s="26" t="s">
        <v>46</v>
      </c>
      <c r="C22" s="22" t="s">
        <v>28</v>
      </c>
      <c r="D22" s="10"/>
      <c r="E22" s="10">
        <v>3</v>
      </c>
      <c r="F22" s="10">
        <v>114</v>
      </c>
      <c r="G22" s="10" t="s">
        <v>125</v>
      </c>
      <c r="H22" s="10"/>
      <c r="I22" s="10"/>
      <c r="J22" s="17"/>
      <c r="K22" s="17"/>
      <c r="L22" s="17"/>
      <c r="M22" s="15"/>
      <c r="N22" s="17"/>
      <c r="O22" s="17"/>
      <c r="P22" s="23"/>
      <c r="Q22" s="10"/>
      <c r="R22" s="10"/>
      <c r="S22" s="10"/>
      <c r="T22" s="10"/>
      <c r="U22" s="23"/>
      <c r="V22" s="10"/>
      <c r="W22" s="10"/>
      <c r="X22" s="10"/>
      <c r="Y22" s="10"/>
      <c r="Z22" s="17"/>
      <c r="AA22" s="10"/>
      <c r="AB22" s="10"/>
      <c r="AC22" s="10"/>
      <c r="AD22" s="10"/>
      <c r="AE22" s="10"/>
      <c r="AF22" s="10"/>
      <c r="AG22" s="10"/>
      <c r="AH22" s="10"/>
      <c r="AI22" s="10"/>
      <c r="AJ22" s="10">
        <v>3</v>
      </c>
      <c r="AK22" s="10">
        <v>114</v>
      </c>
      <c r="AL22" s="17">
        <v>2</v>
      </c>
      <c r="AM22" s="17"/>
      <c r="AN22" s="17">
        <v>2</v>
      </c>
      <c r="AO22" s="15"/>
      <c r="AP22" s="17"/>
      <c r="AQ22" s="17">
        <f t="shared" ref="AQ22:AQ25" si="4">AK22-AL22</f>
        <v>112</v>
      </c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 t="s">
        <v>125</v>
      </c>
      <c r="BC22" s="10" t="s">
        <v>56</v>
      </c>
      <c r="BD22" s="10">
        <v>3</v>
      </c>
      <c r="BE22" s="10" t="s">
        <v>125</v>
      </c>
      <c r="BF22" s="10">
        <v>114</v>
      </c>
      <c r="BG22" s="10"/>
      <c r="BH22" s="10"/>
      <c r="BI22" s="10"/>
      <c r="BJ22" s="10"/>
      <c r="BK22" s="13"/>
      <c r="BL22" s="7" t="s">
        <v>56</v>
      </c>
      <c r="BM22" s="7" t="s">
        <v>85</v>
      </c>
    </row>
    <row r="23" spans="1:65" ht="38.25" x14ac:dyDescent="0.2">
      <c r="A23" s="20">
        <v>5</v>
      </c>
      <c r="B23" s="26" t="s">
        <v>47</v>
      </c>
      <c r="C23" s="22" t="s">
        <v>28</v>
      </c>
      <c r="D23" s="10"/>
      <c r="E23" s="10">
        <v>4</v>
      </c>
      <c r="F23" s="10">
        <v>152</v>
      </c>
      <c r="G23" s="10" t="s">
        <v>112</v>
      </c>
      <c r="H23" s="10"/>
      <c r="I23" s="10"/>
      <c r="J23" s="17"/>
      <c r="K23" s="17"/>
      <c r="L23" s="17"/>
      <c r="M23" s="15"/>
      <c r="N23" s="17"/>
      <c r="O23" s="17"/>
      <c r="P23" s="23"/>
      <c r="Q23" s="10"/>
      <c r="R23" s="10"/>
      <c r="S23" s="10"/>
      <c r="T23" s="10"/>
      <c r="U23" s="23"/>
      <c r="V23" s="10"/>
      <c r="W23" s="10"/>
      <c r="X23" s="10"/>
      <c r="Y23" s="10"/>
      <c r="Z23" s="17"/>
      <c r="AA23" s="10"/>
      <c r="AB23" s="10"/>
      <c r="AC23" s="10"/>
      <c r="AD23" s="10"/>
      <c r="AE23" s="10"/>
      <c r="AF23" s="10"/>
      <c r="AG23" s="10"/>
      <c r="AH23" s="10"/>
      <c r="AI23" s="10"/>
      <c r="AJ23" s="10">
        <v>4</v>
      </c>
      <c r="AK23" s="10">
        <v>152</v>
      </c>
      <c r="AL23" s="17">
        <f t="shared" ref="AL23:AL25" si="5">AM23+AN23+AP23</f>
        <v>58</v>
      </c>
      <c r="AM23" s="17">
        <v>10</v>
      </c>
      <c r="AN23" s="17">
        <v>38</v>
      </c>
      <c r="AO23" s="15"/>
      <c r="AP23" s="17">
        <v>10</v>
      </c>
      <c r="AQ23" s="17">
        <f t="shared" si="4"/>
        <v>94</v>
      </c>
      <c r="AR23" s="10">
        <v>28</v>
      </c>
      <c r="AS23" s="10"/>
      <c r="AT23" s="10"/>
      <c r="AU23" s="10"/>
      <c r="AV23" s="10"/>
      <c r="AW23" s="10" t="s">
        <v>115</v>
      </c>
      <c r="AX23" s="10" t="s">
        <v>56</v>
      </c>
      <c r="AY23" s="10">
        <v>4</v>
      </c>
      <c r="AZ23" s="10" t="s">
        <v>112</v>
      </c>
      <c r="BA23" s="10">
        <v>152</v>
      </c>
      <c r="BB23" s="10"/>
      <c r="BC23" s="10"/>
      <c r="BD23" s="10"/>
      <c r="BE23" s="10"/>
      <c r="BF23" s="10"/>
      <c r="BG23" s="10"/>
      <c r="BH23" s="10"/>
      <c r="BI23" s="10"/>
      <c r="BJ23" s="10"/>
      <c r="BK23" s="13"/>
      <c r="BL23" s="7" t="s">
        <v>56</v>
      </c>
      <c r="BM23" s="7" t="s">
        <v>86</v>
      </c>
    </row>
    <row r="24" spans="1:65" ht="12.75" customHeight="1" x14ac:dyDescent="0.2">
      <c r="A24" s="20"/>
      <c r="B24" s="25" t="s">
        <v>36</v>
      </c>
      <c r="C24" s="22"/>
      <c r="D24" s="10" t="s">
        <v>72</v>
      </c>
      <c r="E24" s="10">
        <f>SUM(E25:E30,E35:E36)</f>
        <v>29</v>
      </c>
      <c r="F24" s="10">
        <f t="shared" ref="F24:G24" si="6">SUM(F25:F30,F35:F36)</f>
        <v>1102</v>
      </c>
      <c r="G24" s="10">
        <f t="shared" si="6"/>
        <v>334</v>
      </c>
      <c r="H24" s="10"/>
      <c r="I24" s="10"/>
      <c r="J24" s="17"/>
      <c r="K24" s="17"/>
      <c r="L24" s="17"/>
      <c r="M24" s="15"/>
      <c r="N24" s="17"/>
      <c r="O24" s="17"/>
      <c r="P24" s="23"/>
      <c r="Q24" s="10"/>
      <c r="R24" s="16"/>
      <c r="S24" s="16"/>
      <c r="T24" s="16"/>
      <c r="U24" s="23"/>
      <c r="V24" s="10"/>
      <c r="W24" s="10"/>
      <c r="X24" s="10"/>
      <c r="Y24" s="10"/>
      <c r="Z24" s="17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7">
        <f t="shared" si="5"/>
        <v>0</v>
      </c>
      <c r="AM24" s="17"/>
      <c r="AN24" s="17"/>
      <c r="AO24" s="15"/>
      <c r="AP24" s="17"/>
      <c r="AQ24" s="17">
        <f t="shared" si="4"/>
        <v>0</v>
      </c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3"/>
      <c r="BL24" s="24"/>
      <c r="BM24" s="24"/>
    </row>
    <row r="25" spans="1:65" ht="42" customHeight="1" x14ac:dyDescent="0.2">
      <c r="A25" s="20">
        <v>1</v>
      </c>
      <c r="B25" s="26" t="s">
        <v>38</v>
      </c>
      <c r="C25" s="22" t="s">
        <v>28</v>
      </c>
      <c r="D25" s="10"/>
      <c r="E25" s="10">
        <v>2</v>
      </c>
      <c r="F25" s="10">
        <v>76</v>
      </c>
      <c r="G25" s="10">
        <v>30</v>
      </c>
      <c r="H25" s="10"/>
      <c r="I25" s="10"/>
      <c r="J25" s="17"/>
      <c r="K25" s="17"/>
      <c r="L25" s="17"/>
      <c r="M25" s="15"/>
      <c r="N25" s="17"/>
      <c r="O25" s="17"/>
      <c r="P25" s="23"/>
      <c r="Q25" s="10"/>
      <c r="R25" s="10"/>
      <c r="S25" s="10"/>
      <c r="T25" s="10"/>
      <c r="U25" s="23"/>
      <c r="V25" s="10"/>
      <c r="W25" s="10"/>
      <c r="X25" s="10"/>
      <c r="Y25" s="10"/>
      <c r="Z25" s="17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2</v>
      </c>
      <c r="AK25" s="10">
        <v>76</v>
      </c>
      <c r="AL25" s="17">
        <f t="shared" si="5"/>
        <v>30</v>
      </c>
      <c r="AM25" s="17">
        <v>6</v>
      </c>
      <c r="AN25" s="17">
        <v>24</v>
      </c>
      <c r="AO25" s="15"/>
      <c r="AP25" s="17"/>
      <c r="AQ25" s="17">
        <f t="shared" si="4"/>
        <v>46</v>
      </c>
      <c r="AR25" s="10">
        <v>10</v>
      </c>
      <c r="AS25" s="10"/>
      <c r="AT25" s="10"/>
      <c r="AU25" s="10"/>
      <c r="AV25" s="10"/>
      <c r="AW25" s="10">
        <v>20</v>
      </c>
      <c r="AX25" s="10" t="s">
        <v>56</v>
      </c>
      <c r="AY25" s="10">
        <v>2</v>
      </c>
      <c r="AZ25" s="10">
        <v>30</v>
      </c>
      <c r="BA25" s="10">
        <v>76</v>
      </c>
      <c r="BB25" s="10"/>
      <c r="BC25" s="10"/>
      <c r="BD25" s="10"/>
      <c r="BE25" s="10"/>
      <c r="BF25" s="10"/>
      <c r="BG25" s="10"/>
      <c r="BH25" s="10"/>
      <c r="BI25" s="10"/>
      <c r="BJ25" s="10"/>
      <c r="BK25" s="13"/>
      <c r="BL25" s="7" t="s">
        <v>56</v>
      </c>
      <c r="BM25" s="7" t="s">
        <v>87</v>
      </c>
    </row>
    <row r="26" spans="1:65" ht="41.25" customHeight="1" x14ac:dyDescent="0.2">
      <c r="A26" s="20">
        <v>2</v>
      </c>
      <c r="B26" s="26" t="s">
        <v>40</v>
      </c>
      <c r="C26" s="22" t="s">
        <v>28</v>
      </c>
      <c r="D26" s="10"/>
      <c r="E26" s="10">
        <v>4</v>
      </c>
      <c r="F26" s="10">
        <v>152</v>
      </c>
      <c r="G26" s="16">
        <v>46</v>
      </c>
      <c r="H26" s="10">
        <v>4</v>
      </c>
      <c r="I26" s="10">
        <v>152</v>
      </c>
      <c r="J26" s="17">
        <f t="shared" si="2"/>
        <v>46</v>
      </c>
      <c r="K26" s="17">
        <v>8</v>
      </c>
      <c r="L26" s="17">
        <v>38</v>
      </c>
      <c r="M26" s="15"/>
      <c r="N26" s="17"/>
      <c r="O26" s="17">
        <f t="shared" ref="O26:O27" si="7">I26-J26</f>
        <v>106</v>
      </c>
      <c r="P26" s="17"/>
      <c r="Q26" s="10"/>
      <c r="R26" s="10"/>
      <c r="S26" s="10"/>
      <c r="T26" s="10"/>
      <c r="U26" s="23"/>
      <c r="V26" s="10"/>
      <c r="W26" s="10"/>
      <c r="X26" s="10"/>
      <c r="Y26" s="10"/>
      <c r="Z26" s="17">
        <v>24</v>
      </c>
      <c r="AA26" s="10"/>
      <c r="AB26" s="10"/>
      <c r="AC26" s="10"/>
      <c r="AD26" s="10"/>
      <c r="AE26" s="10" t="s">
        <v>116</v>
      </c>
      <c r="AF26" s="10" t="s">
        <v>56</v>
      </c>
      <c r="AG26" s="10">
        <v>4</v>
      </c>
      <c r="AH26" s="10" t="s">
        <v>111</v>
      </c>
      <c r="AI26" s="10">
        <v>152</v>
      </c>
      <c r="AJ26" s="10"/>
      <c r="AK26" s="10"/>
      <c r="AL26" s="17"/>
      <c r="AM26" s="17"/>
      <c r="AN26" s="17"/>
      <c r="AO26" s="15"/>
      <c r="AP26" s="17"/>
      <c r="AQ26" s="17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3"/>
      <c r="BL26" s="7" t="s">
        <v>56</v>
      </c>
      <c r="BM26" s="7" t="s">
        <v>89</v>
      </c>
    </row>
    <row r="27" spans="1:65" ht="53.25" customHeight="1" x14ac:dyDescent="0.2">
      <c r="A27" s="20">
        <v>3</v>
      </c>
      <c r="B27" s="26" t="s">
        <v>42</v>
      </c>
      <c r="C27" s="22" t="s">
        <v>28</v>
      </c>
      <c r="D27" s="10"/>
      <c r="E27" s="10">
        <v>4</v>
      </c>
      <c r="F27" s="10">
        <v>152</v>
      </c>
      <c r="G27" s="16">
        <v>46</v>
      </c>
      <c r="H27" s="10">
        <v>4</v>
      </c>
      <c r="I27" s="10">
        <v>152</v>
      </c>
      <c r="J27" s="17">
        <f t="shared" si="2"/>
        <v>46</v>
      </c>
      <c r="K27" s="17">
        <v>8</v>
      </c>
      <c r="L27" s="17">
        <v>38</v>
      </c>
      <c r="M27" s="15"/>
      <c r="N27" s="17"/>
      <c r="O27" s="17">
        <f t="shared" si="7"/>
        <v>106</v>
      </c>
      <c r="P27" s="17">
        <v>20</v>
      </c>
      <c r="Q27" s="10"/>
      <c r="R27" s="10"/>
      <c r="S27" s="10"/>
      <c r="T27" s="10"/>
      <c r="U27" s="16">
        <v>26</v>
      </c>
      <c r="V27" s="10" t="s">
        <v>56</v>
      </c>
      <c r="W27" s="10">
        <v>4</v>
      </c>
      <c r="X27" s="16">
        <v>46</v>
      </c>
      <c r="Y27" s="10">
        <v>152</v>
      </c>
      <c r="Z27" s="17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7"/>
      <c r="AM27" s="17"/>
      <c r="AN27" s="17"/>
      <c r="AO27" s="15"/>
      <c r="AP27" s="17"/>
      <c r="AQ27" s="17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3"/>
      <c r="BL27" s="7" t="s">
        <v>56</v>
      </c>
      <c r="BM27" s="7" t="s">
        <v>90</v>
      </c>
    </row>
    <row r="28" spans="1:65" ht="51" customHeight="1" x14ac:dyDescent="0.2">
      <c r="A28" s="20">
        <v>4</v>
      </c>
      <c r="B28" s="26" t="s">
        <v>44</v>
      </c>
      <c r="C28" s="22" t="s">
        <v>28</v>
      </c>
      <c r="D28" s="10"/>
      <c r="E28" s="10">
        <v>2</v>
      </c>
      <c r="F28" s="10">
        <v>76</v>
      </c>
      <c r="G28" s="10">
        <v>30</v>
      </c>
      <c r="H28" s="10"/>
      <c r="I28" s="10"/>
      <c r="J28" s="17"/>
      <c r="K28" s="17"/>
      <c r="L28" s="17"/>
      <c r="M28" s="15"/>
      <c r="N28" s="17"/>
      <c r="O28" s="17"/>
      <c r="P28" s="17"/>
      <c r="Q28" s="10"/>
      <c r="R28" s="10"/>
      <c r="S28" s="10"/>
      <c r="T28" s="10"/>
      <c r="U28" s="23"/>
      <c r="V28" s="10"/>
      <c r="W28" s="10"/>
      <c r="X28" s="10"/>
      <c r="Y28" s="10"/>
      <c r="Z28" s="17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2</v>
      </c>
      <c r="AK28" s="10">
        <v>76</v>
      </c>
      <c r="AL28" s="17">
        <f t="shared" ref="AL28" si="8">AM28+AN28+AP28</f>
        <v>30</v>
      </c>
      <c r="AM28" s="17">
        <v>6</v>
      </c>
      <c r="AN28" s="17">
        <v>24</v>
      </c>
      <c r="AO28" s="15"/>
      <c r="AP28" s="17"/>
      <c r="AQ28" s="17">
        <f t="shared" ref="AQ28" si="9">AK28-AL28</f>
        <v>46</v>
      </c>
      <c r="AR28" s="10">
        <v>30</v>
      </c>
      <c r="AS28" s="10" t="s">
        <v>56</v>
      </c>
      <c r="AT28" s="10">
        <v>2</v>
      </c>
      <c r="AU28" s="10">
        <v>30</v>
      </c>
      <c r="AV28" s="10">
        <v>76</v>
      </c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3"/>
      <c r="BL28" s="7" t="s">
        <v>56</v>
      </c>
      <c r="BM28" s="7" t="s">
        <v>88</v>
      </c>
    </row>
    <row r="29" spans="1:65" ht="54.75" customHeight="1" x14ac:dyDescent="0.2">
      <c r="A29" s="20">
        <v>5</v>
      </c>
      <c r="B29" s="26" t="s">
        <v>45</v>
      </c>
      <c r="C29" s="22" t="s">
        <v>28</v>
      </c>
      <c r="D29" s="10"/>
      <c r="E29" s="10">
        <v>5</v>
      </c>
      <c r="F29" s="10">
        <v>190</v>
      </c>
      <c r="G29" s="16">
        <v>58</v>
      </c>
      <c r="H29" s="10">
        <v>5</v>
      </c>
      <c r="I29" s="10">
        <v>190</v>
      </c>
      <c r="J29" s="17">
        <f t="shared" si="2"/>
        <v>58</v>
      </c>
      <c r="K29" s="17">
        <v>10</v>
      </c>
      <c r="L29" s="17">
        <v>48</v>
      </c>
      <c r="M29" s="15"/>
      <c r="N29" s="17"/>
      <c r="O29" s="17">
        <f t="shared" ref="O29:O38" si="10">I29-J29</f>
        <v>132</v>
      </c>
      <c r="P29" s="17"/>
      <c r="Q29" s="10"/>
      <c r="R29" s="10"/>
      <c r="S29" s="10"/>
      <c r="T29" s="10"/>
      <c r="U29" s="23"/>
      <c r="V29" s="10"/>
      <c r="W29" s="10"/>
      <c r="X29" s="10"/>
      <c r="Y29" s="10"/>
      <c r="Z29" s="16">
        <v>28</v>
      </c>
      <c r="AA29" s="10"/>
      <c r="AB29" s="10"/>
      <c r="AC29" s="10"/>
      <c r="AD29" s="10"/>
      <c r="AE29" s="10">
        <v>30</v>
      </c>
      <c r="AF29" s="10" t="s">
        <v>56</v>
      </c>
      <c r="AG29" s="10">
        <v>5</v>
      </c>
      <c r="AH29" s="10" t="s">
        <v>112</v>
      </c>
      <c r="AI29" s="10">
        <v>190</v>
      </c>
      <c r="AJ29" s="10"/>
      <c r="AK29" s="10"/>
      <c r="AL29" s="17"/>
      <c r="AM29" s="17"/>
      <c r="AN29" s="17"/>
      <c r="AO29" s="15"/>
      <c r="AP29" s="17"/>
      <c r="AQ29" s="17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3"/>
      <c r="BL29" s="7" t="s">
        <v>56</v>
      </c>
      <c r="BM29" s="7" t="s">
        <v>61</v>
      </c>
    </row>
    <row r="30" spans="1:65" ht="25.5" x14ac:dyDescent="0.2">
      <c r="A30" s="20"/>
      <c r="B30" s="26" t="s">
        <v>48</v>
      </c>
      <c r="C30" s="22"/>
      <c r="D30" s="10"/>
      <c r="E30" s="10">
        <f t="shared" ref="E30:F30" si="11">E31+E32</f>
        <v>6</v>
      </c>
      <c r="F30" s="10">
        <f t="shared" si="11"/>
        <v>228</v>
      </c>
      <c r="G30" s="10">
        <f>G31+G32</f>
        <v>72</v>
      </c>
      <c r="H30" s="10"/>
      <c r="I30" s="10"/>
      <c r="J30" s="17"/>
      <c r="K30" s="17"/>
      <c r="L30" s="17"/>
      <c r="M30" s="15"/>
      <c r="N30" s="17"/>
      <c r="O30" s="17"/>
      <c r="P30" s="17"/>
      <c r="Q30" s="10"/>
      <c r="R30" s="16"/>
      <c r="S30" s="16"/>
      <c r="T30" s="16"/>
      <c r="U30" s="23"/>
      <c r="V30" s="10"/>
      <c r="W30" s="10"/>
      <c r="X30" s="10"/>
      <c r="Y30" s="10"/>
      <c r="Z30" s="17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7"/>
      <c r="AM30" s="17"/>
      <c r="AN30" s="17"/>
      <c r="AO30" s="15"/>
      <c r="AP30" s="17"/>
      <c r="AQ30" s="17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3"/>
      <c r="BL30" s="24"/>
      <c r="BM30" s="24"/>
    </row>
    <row r="31" spans="1:65" ht="34.5" customHeight="1" x14ac:dyDescent="0.2">
      <c r="A31" s="20">
        <v>1</v>
      </c>
      <c r="B31" s="27" t="s">
        <v>120</v>
      </c>
      <c r="C31" s="22" t="s">
        <v>28</v>
      </c>
      <c r="D31" s="10"/>
      <c r="E31" s="10">
        <v>3</v>
      </c>
      <c r="F31" s="10">
        <v>114</v>
      </c>
      <c r="G31" s="16">
        <v>36</v>
      </c>
      <c r="H31" s="10">
        <v>3</v>
      </c>
      <c r="I31" s="10">
        <v>114</v>
      </c>
      <c r="J31" s="17">
        <f t="shared" si="2"/>
        <v>36</v>
      </c>
      <c r="K31" s="17">
        <v>6</v>
      </c>
      <c r="L31" s="17">
        <v>30</v>
      </c>
      <c r="M31" s="15"/>
      <c r="N31" s="17"/>
      <c r="O31" s="17">
        <f t="shared" si="10"/>
        <v>78</v>
      </c>
      <c r="P31" s="17">
        <v>36</v>
      </c>
      <c r="Q31" s="10" t="s">
        <v>56</v>
      </c>
      <c r="R31" s="10">
        <v>3</v>
      </c>
      <c r="S31" s="16">
        <v>36</v>
      </c>
      <c r="T31" s="10">
        <v>114</v>
      </c>
      <c r="U31" s="23"/>
      <c r="V31" s="10"/>
      <c r="W31" s="10"/>
      <c r="X31" s="10"/>
      <c r="Y31" s="10"/>
      <c r="Z31" s="17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7"/>
      <c r="AM31" s="17"/>
      <c r="AN31" s="17"/>
      <c r="AO31" s="15"/>
      <c r="AP31" s="17"/>
      <c r="AQ31" s="17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3"/>
      <c r="BL31" s="7" t="s">
        <v>56</v>
      </c>
      <c r="BM31" s="7" t="s">
        <v>96</v>
      </c>
    </row>
    <row r="32" spans="1:65" ht="43.5" customHeight="1" x14ac:dyDescent="0.2">
      <c r="A32" s="20">
        <v>2</v>
      </c>
      <c r="B32" s="27" t="s">
        <v>50</v>
      </c>
      <c r="C32" s="22" t="s">
        <v>28</v>
      </c>
      <c r="D32" s="10"/>
      <c r="E32" s="10">
        <v>3</v>
      </c>
      <c r="F32" s="10">
        <v>114</v>
      </c>
      <c r="G32" s="16">
        <v>36</v>
      </c>
      <c r="H32" s="10">
        <v>3</v>
      </c>
      <c r="I32" s="10">
        <v>114</v>
      </c>
      <c r="J32" s="17">
        <f t="shared" si="2"/>
        <v>36</v>
      </c>
      <c r="K32" s="17">
        <v>6</v>
      </c>
      <c r="L32" s="17">
        <v>30</v>
      </c>
      <c r="M32" s="15"/>
      <c r="N32" s="17"/>
      <c r="O32" s="17">
        <f t="shared" si="10"/>
        <v>78</v>
      </c>
      <c r="P32" s="17">
        <v>14</v>
      </c>
      <c r="Q32" s="10"/>
      <c r="R32" s="10"/>
      <c r="S32" s="10"/>
      <c r="T32" s="10"/>
      <c r="U32" s="16">
        <v>22</v>
      </c>
      <c r="V32" s="10" t="s">
        <v>56</v>
      </c>
      <c r="W32" s="10">
        <v>3</v>
      </c>
      <c r="X32" s="16">
        <v>36</v>
      </c>
      <c r="Y32" s="10">
        <v>114</v>
      </c>
      <c r="Z32" s="16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7"/>
      <c r="AM32" s="17"/>
      <c r="AN32" s="17"/>
      <c r="AO32" s="15"/>
      <c r="AP32" s="17"/>
      <c r="AQ32" s="17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3"/>
      <c r="BL32" s="7" t="s">
        <v>56</v>
      </c>
      <c r="BM32" s="7" t="s">
        <v>97</v>
      </c>
    </row>
    <row r="33" spans="1:65" ht="42" customHeight="1" x14ac:dyDescent="0.2">
      <c r="A33" s="20">
        <v>3</v>
      </c>
      <c r="B33" s="27" t="s">
        <v>51</v>
      </c>
      <c r="C33" s="22" t="s">
        <v>28</v>
      </c>
      <c r="D33" s="10"/>
      <c r="E33" s="10">
        <v>3</v>
      </c>
      <c r="F33" s="10">
        <v>114</v>
      </c>
      <c r="G33" s="16">
        <v>36</v>
      </c>
      <c r="H33" s="10">
        <v>3</v>
      </c>
      <c r="I33" s="10">
        <v>114</v>
      </c>
      <c r="J33" s="17">
        <f t="shared" si="2"/>
        <v>36</v>
      </c>
      <c r="K33" s="17">
        <v>6</v>
      </c>
      <c r="L33" s="17">
        <v>30</v>
      </c>
      <c r="M33" s="15"/>
      <c r="N33" s="17"/>
      <c r="O33" s="17">
        <f t="shared" si="10"/>
        <v>78</v>
      </c>
      <c r="P33" s="17"/>
      <c r="Q33" s="10"/>
      <c r="R33" s="10"/>
      <c r="S33" s="10"/>
      <c r="T33" s="10"/>
      <c r="U33" s="23"/>
      <c r="V33" s="10"/>
      <c r="W33" s="10"/>
      <c r="X33" s="10"/>
      <c r="Y33" s="10"/>
      <c r="Z33" s="17" t="s">
        <v>113</v>
      </c>
      <c r="AA33" s="10"/>
      <c r="AB33" s="10"/>
      <c r="AC33" s="10"/>
      <c r="AD33" s="10"/>
      <c r="AE33" s="10" t="s">
        <v>113</v>
      </c>
      <c r="AF33" s="10" t="s">
        <v>56</v>
      </c>
      <c r="AG33" s="10">
        <v>3</v>
      </c>
      <c r="AH33" s="10" t="s">
        <v>114</v>
      </c>
      <c r="AI33" s="10">
        <v>114</v>
      </c>
      <c r="AJ33" s="10"/>
      <c r="AK33" s="10"/>
      <c r="AL33" s="17"/>
      <c r="AM33" s="17"/>
      <c r="AN33" s="17"/>
      <c r="AO33" s="15"/>
      <c r="AP33" s="17"/>
      <c r="AQ33" s="17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3"/>
      <c r="BL33" s="7" t="s">
        <v>56</v>
      </c>
      <c r="BM33" s="7" t="s">
        <v>62</v>
      </c>
    </row>
    <row r="34" spans="1:65" ht="38.25" x14ac:dyDescent="0.2">
      <c r="A34" s="20">
        <v>4</v>
      </c>
      <c r="B34" s="27" t="s">
        <v>53</v>
      </c>
      <c r="C34" s="22" t="s">
        <v>54</v>
      </c>
      <c r="D34" s="10"/>
      <c r="E34" s="10">
        <v>3</v>
      </c>
      <c r="F34" s="10">
        <v>114</v>
      </c>
      <c r="G34" s="16">
        <v>36</v>
      </c>
      <c r="H34" s="10">
        <v>3</v>
      </c>
      <c r="I34" s="10">
        <v>114</v>
      </c>
      <c r="J34" s="17">
        <f t="shared" si="2"/>
        <v>36</v>
      </c>
      <c r="K34" s="17">
        <v>6</v>
      </c>
      <c r="L34" s="17">
        <v>30</v>
      </c>
      <c r="M34" s="15"/>
      <c r="N34" s="17"/>
      <c r="O34" s="17">
        <f t="shared" si="10"/>
        <v>78</v>
      </c>
      <c r="P34" s="17">
        <v>18</v>
      </c>
      <c r="Q34" s="10"/>
      <c r="R34" s="10"/>
      <c r="S34" s="10"/>
      <c r="T34" s="10"/>
      <c r="U34" s="16">
        <v>18</v>
      </c>
      <c r="V34" s="10" t="s">
        <v>56</v>
      </c>
      <c r="W34" s="10">
        <v>3</v>
      </c>
      <c r="X34" s="16">
        <v>36</v>
      </c>
      <c r="Y34" s="10">
        <v>114</v>
      </c>
      <c r="Z34" s="17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7"/>
      <c r="AM34" s="17"/>
      <c r="AN34" s="17"/>
      <c r="AO34" s="15"/>
      <c r="AP34" s="17"/>
      <c r="AQ34" s="17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3"/>
      <c r="BL34" s="7" t="s">
        <v>56</v>
      </c>
      <c r="BM34" s="7" t="s">
        <v>63</v>
      </c>
    </row>
    <row r="35" spans="1:65" ht="38.25" x14ac:dyDescent="0.2">
      <c r="A35" s="20"/>
      <c r="B35" s="26" t="s">
        <v>49</v>
      </c>
      <c r="C35" s="22"/>
      <c r="D35" s="10"/>
      <c r="E35" s="16">
        <v>3</v>
      </c>
      <c r="F35" s="16">
        <v>114</v>
      </c>
      <c r="G35" s="16">
        <v>36</v>
      </c>
      <c r="H35" s="10">
        <v>3</v>
      </c>
      <c r="I35" s="10">
        <v>114</v>
      </c>
      <c r="J35" s="17">
        <f t="shared" si="2"/>
        <v>36</v>
      </c>
      <c r="K35" s="17">
        <v>10</v>
      </c>
      <c r="L35" s="17">
        <v>26</v>
      </c>
      <c r="M35" s="15"/>
      <c r="N35" s="17"/>
      <c r="O35" s="17">
        <f t="shared" si="10"/>
        <v>78</v>
      </c>
      <c r="P35" s="17"/>
      <c r="Q35" s="10"/>
      <c r="R35" s="10"/>
      <c r="S35" s="10"/>
      <c r="T35" s="10"/>
      <c r="U35" s="23"/>
      <c r="V35" s="10"/>
      <c r="W35" s="10"/>
      <c r="X35" s="10"/>
      <c r="Y35" s="10"/>
      <c r="Z35" s="17">
        <v>12</v>
      </c>
      <c r="AA35" s="10"/>
      <c r="AB35" s="10"/>
      <c r="AC35" s="10"/>
      <c r="AD35" s="10"/>
      <c r="AE35" s="10">
        <v>24</v>
      </c>
      <c r="AF35" s="10" t="s">
        <v>56</v>
      </c>
      <c r="AG35" s="10">
        <v>3</v>
      </c>
      <c r="AH35" s="10">
        <v>36</v>
      </c>
      <c r="AI35" s="10">
        <v>114</v>
      </c>
      <c r="AJ35" s="10"/>
      <c r="AK35" s="10"/>
      <c r="AL35" s="17"/>
      <c r="AM35" s="17"/>
      <c r="AN35" s="17"/>
      <c r="AO35" s="15"/>
      <c r="AP35" s="17"/>
      <c r="AQ35" s="17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3"/>
      <c r="BL35" s="7" t="s">
        <v>56</v>
      </c>
      <c r="BM35" s="24"/>
    </row>
    <row r="36" spans="1:65" ht="25.5" x14ac:dyDescent="0.2">
      <c r="A36" s="20"/>
      <c r="B36" s="26" t="s">
        <v>118</v>
      </c>
      <c r="C36" s="22"/>
      <c r="D36" s="10"/>
      <c r="E36" s="10">
        <f>E37</f>
        <v>3</v>
      </c>
      <c r="F36" s="10">
        <f t="shared" ref="F36:G36" si="12">F37</f>
        <v>114</v>
      </c>
      <c r="G36" s="10">
        <f t="shared" si="12"/>
        <v>16</v>
      </c>
      <c r="H36" s="10"/>
      <c r="I36" s="10"/>
      <c r="J36" s="17"/>
      <c r="K36" s="17"/>
      <c r="L36" s="17"/>
      <c r="M36" s="15"/>
      <c r="N36" s="17"/>
      <c r="O36" s="17"/>
      <c r="P36" s="17"/>
      <c r="Q36" s="10"/>
      <c r="R36" s="10"/>
      <c r="S36" s="10"/>
      <c r="T36" s="10"/>
      <c r="U36" s="23"/>
      <c r="V36" s="10"/>
      <c r="W36" s="10"/>
      <c r="X36" s="10"/>
      <c r="Y36" s="10"/>
      <c r="Z36" s="17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7"/>
      <c r="AM36" s="17"/>
      <c r="AN36" s="17"/>
      <c r="AO36" s="15"/>
      <c r="AP36" s="17"/>
      <c r="AQ36" s="17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3"/>
      <c r="BL36" s="24"/>
      <c r="BM36" s="24"/>
    </row>
    <row r="37" spans="1:65" ht="62.25" customHeight="1" x14ac:dyDescent="0.2">
      <c r="A37" s="20">
        <v>1</v>
      </c>
      <c r="B37" s="27" t="s">
        <v>77</v>
      </c>
      <c r="C37" s="22" t="s">
        <v>52</v>
      </c>
      <c r="D37" s="10"/>
      <c r="E37" s="10">
        <v>3</v>
      </c>
      <c r="F37" s="10">
        <v>114</v>
      </c>
      <c r="G37" s="10">
        <v>16</v>
      </c>
      <c r="H37" s="10">
        <v>3</v>
      </c>
      <c r="I37" s="10">
        <v>114</v>
      </c>
      <c r="J37" s="17">
        <f t="shared" si="2"/>
        <v>16</v>
      </c>
      <c r="K37" s="17"/>
      <c r="L37" s="17">
        <v>16</v>
      </c>
      <c r="M37" s="15"/>
      <c r="N37" s="17"/>
      <c r="O37" s="17">
        <f t="shared" si="10"/>
        <v>98</v>
      </c>
      <c r="P37" s="17"/>
      <c r="Q37" s="10"/>
      <c r="R37" s="10"/>
      <c r="S37" s="10"/>
      <c r="T37" s="10"/>
      <c r="U37" s="23"/>
      <c r="V37" s="10"/>
      <c r="W37" s="10"/>
      <c r="X37" s="10"/>
      <c r="Y37" s="10"/>
      <c r="Z37" s="17">
        <v>16</v>
      </c>
      <c r="AA37" s="10" t="s">
        <v>56</v>
      </c>
      <c r="AB37" s="10">
        <v>3</v>
      </c>
      <c r="AC37" s="10">
        <v>16</v>
      </c>
      <c r="AD37" s="10">
        <v>114</v>
      </c>
      <c r="AE37" s="10"/>
      <c r="AF37" s="10"/>
      <c r="AG37" s="10"/>
      <c r="AH37" s="10"/>
      <c r="AI37" s="10"/>
      <c r="AJ37" s="10"/>
      <c r="AK37" s="10"/>
      <c r="AL37" s="17"/>
      <c r="AM37" s="17"/>
      <c r="AN37" s="17"/>
      <c r="AO37" s="15"/>
      <c r="AP37" s="17"/>
      <c r="AQ37" s="17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3"/>
      <c r="BL37" s="7" t="s">
        <v>56</v>
      </c>
      <c r="BM37" s="7" t="s">
        <v>64</v>
      </c>
    </row>
    <row r="38" spans="1:65" ht="58.5" customHeight="1" x14ac:dyDescent="0.2">
      <c r="A38" s="20">
        <v>2</v>
      </c>
      <c r="B38" s="27" t="s">
        <v>55</v>
      </c>
      <c r="C38" s="22" t="s">
        <v>28</v>
      </c>
      <c r="D38" s="10"/>
      <c r="E38" s="10">
        <v>3</v>
      </c>
      <c r="F38" s="10">
        <v>114</v>
      </c>
      <c r="G38" s="10">
        <v>6</v>
      </c>
      <c r="H38" s="10">
        <v>3</v>
      </c>
      <c r="I38" s="10">
        <v>114</v>
      </c>
      <c r="J38" s="17">
        <f t="shared" si="2"/>
        <v>6</v>
      </c>
      <c r="K38" s="17"/>
      <c r="L38" s="17">
        <v>6</v>
      </c>
      <c r="M38" s="15"/>
      <c r="N38" s="17"/>
      <c r="O38" s="17">
        <f t="shared" si="10"/>
        <v>108</v>
      </c>
      <c r="P38" s="17"/>
      <c r="Q38" s="10"/>
      <c r="R38" s="10"/>
      <c r="S38" s="10"/>
      <c r="T38" s="10"/>
      <c r="U38" s="23"/>
      <c r="V38" s="10"/>
      <c r="W38" s="10"/>
      <c r="X38" s="10"/>
      <c r="Y38" s="10"/>
      <c r="Z38" s="17">
        <v>6</v>
      </c>
      <c r="AA38" s="10" t="s">
        <v>56</v>
      </c>
      <c r="AB38" s="10">
        <v>3</v>
      </c>
      <c r="AC38" s="10">
        <v>6</v>
      </c>
      <c r="AD38" s="10">
        <v>114</v>
      </c>
      <c r="AE38" s="10"/>
      <c r="AF38" s="10"/>
      <c r="AG38" s="10"/>
      <c r="AH38" s="10"/>
      <c r="AI38" s="10"/>
      <c r="AJ38" s="10"/>
      <c r="AK38" s="10"/>
      <c r="AL38" s="17"/>
      <c r="AM38" s="17"/>
      <c r="AN38" s="17"/>
      <c r="AO38" s="15"/>
      <c r="AP38" s="17"/>
      <c r="AQ38" s="17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3"/>
      <c r="BL38" s="7" t="s">
        <v>56</v>
      </c>
      <c r="BM38" s="7" t="s">
        <v>65</v>
      </c>
    </row>
    <row r="39" spans="1:65" ht="28.5" customHeight="1" x14ac:dyDescent="0.2">
      <c r="A39" s="20" t="s">
        <v>22</v>
      </c>
      <c r="B39" s="28" t="s">
        <v>21</v>
      </c>
      <c r="C39" s="22"/>
      <c r="D39" s="16">
        <v>52</v>
      </c>
      <c r="E39" s="10">
        <f>E40+E43+E44+E47</f>
        <v>52</v>
      </c>
      <c r="F39" s="10">
        <f t="shared" ref="F39:G39" si="13">F40+F43+F44+F47</f>
        <v>1976</v>
      </c>
      <c r="G39" s="10">
        <f t="shared" si="13"/>
        <v>248</v>
      </c>
      <c r="H39" s="10"/>
      <c r="I39" s="10"/>
      <c r="J39" s="17"/>
      <c r="K39" s="17"/>
      <c r="L39" s="17"/>
      <c r="M39" s="15"/>
      <c r="N39" s="17"/>
      <c r="O39" s="17"/>
      <c r="P39" s="17"/>
      <c r="Q39" s="10"/>
      <c r="R39" s="10"/>
      <c r="S39" s="10"/>
      <c r="T39" s="10"/>
      <c r="U39" s="23"/>
      <c r="V39" s="10"/>
      <c r="W39" s="10"/>
      <c r="X39" s="10"/>
      <c r="Y39" s="10"/>
      <c r="Z39" s="17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7"/>
      <c r="AM39" s="17"/>
      <c r="AN39" s="17"/>
      <c r="AO39" s="15"/>
      <c r="AP39" s="17"/>
      <c r="AQ39" s="17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3"/>
      <c r="BL39" s="24"/>
      <c r="BM39" s="24"/>
    </row>
    <row r="40" spans="1:65" ht="12.75" customHeight="1" x14ac:dyDescent="0.2">
      <c r="A40" s="20"/>
      <c r="B40" s="21" t="s">
        <v>25</v>
      </c>
      <c r="C40" s="22"/>
      <c r="D40" s="16">
        <v>12</v>
      </c>
      <c r="E40" s="10">
        <f>E41+E42</f>
        <v>12</v>
      </c>
      <c r="F40" s="10">
        <f>F41+F42</f>
        <v>456</v>
      </c>
      <c r="G40" s="10"/>
      <c r="H40" s="10"/>
      <c r="I40" s="10"/>
      <c r="J40" s="17"/>
      <c r="K40" s="17"/>
      <c r="L40" s="17"/>
      <c r="M40" s="15"/>
      <c r="N40" s="17"/>
      <c r="O40" s="17"/>
      <c r="P40" s="17"/>
      <c r="Q40" s="10"/>
      <c r="R40" s="10"/>
      <c r="S40" s="10"/>
      <c r="T40" s="10"/>
      <c r="U40" s="23"/>
      <c r="V40" s="10"/>
      <c r="W40" s="10"/>
      <c r="X40" s="10"/>
      <c r="Y40" s="10"/>
      <c r="Z40" s="17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7"/>
      <c r="AM40" s="17"/>
      <c r="AN40" s="17"/>
      <c r="AO40" s="15"/>
      <c r="AP40" s="17"/>
      <c r="AQ40" s="17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3"/>
      <c r="BL40" s="24"/>
      <c r="BM40" s="24"/>
    </row>
    <row r="41" spans="1:65" ht="43.5" customHeight="1" x14ac:dyDescent="0.2">
      <c r="A41" s="20">
        <v>1</v>
      </c>
      <c r="B41" s="25" t="s">
        <v>76</v>
      </c>
      <c r="C41" s="22" t="s">
        <v>28</v>
      </c>
      <c r="D41" s="10"/>
      <c r="E41" s="10">
        <v>4</v>
      </c>
      <c r="F41" s="10">
        <v>152</v>
      </c>
      <c r="G41" s="16">
        <v>2</v>
      </c>
      <c r="H41" s="10">
        <v>4</v>
      </c>
      <c r="I41" s="10">
        <v>152</v>
      </c>
      <c r="J41" s="17">
        <f t="shared" si="2"/>
        <v>0</v>
      </c>
      <c r="K41" s="17"/>
      <c r="L41" s="17"/>
      <c r="M41" s="15"/>
      <c r="N41" s="17"/>
      <c r="O41" s="17">
        <v>150</v>
      </c>
      <c r="P41" s="17"/>
      <c r="Q41" s="10"/>
      <c r="R41" s="10"/>
      <c r="S41" s="10"/>
      <c r="T41" s="10"/>
      <c r="U41" s="23"/>
      <c r="V41" s="10"/>
      <c r="W41" s="10"/>
      <c r="X41" s="10"/>
      <c r="Y41" s="10"/>
      <c r="Z41" s="17">
        <v>2</v>
      </c>
      <c r="AA41" s="10" t="s">
        <v>56</v>
      </c>
      <c r="AB41" s="10">
        <v>4</v>
      </c>
      <c r="AC41" s="16">
        <v>2</v>
      </c>
      <c r="AD41" s="10">
        <v>152</v>
      </c>
      <c r="AE41" s="10"/>
      <c r="AF41" s="10"/>
      <c r="AG41" s="10"/>
      <c r="AH41" s="10"/>
      <c r="AI41" s="10"/>
      <c r="AJ41" s="10"/>
      <c r="AK41" s="10"/>
      <c r="AL41" s="17"/>
      <c r="AM41" s="17"/>
      <c r="AN41" s="17"/>
      <c r="AO41" s="15"/>
      <c r="AP41" s="17"/>
      <c r="AQ41" s="17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3"/>
      <c r="BL41" s="7" t="s">
        <v>56</v>
      </c>
      <c r="BM41" s="7" t="s">
        <v>66</v>
      </c>
    </row>
    <row r="42" spans="1:65" ht="53.25" customHeight="1" x14ac:dyDescent="0.2">
      <c r="A42" s="20">
        <v>2</v>
      </c>
      <c r="B42" s="25" t="s">
        <v>75</v>
      </c>
      <c r="C42" s="22" t="s">
        <v>28</v>
      </c>
      <c r="D42" s="10"/>
      <c r="E42" s="10">
        <v>8</v>
      </c>
      <c r="F42" s="10">
        <v>304</v>
      </c>
      <c r="G42" s="16">
        <v>2</v>
      </c>
      <c r="H42" s="10"/>
      <c r="I42" s="10"/>
      <c r="J42" s="17"/>
      <c r="K42" s="17"/>
      <c r="L42" s="17"/>
      <c r="M42" s="15"/>
      <c r="N42" s="17"/>
      <c r="O42" s="17"/>
      <c r="P42" s="17"/>
      <c r="Q42" s="10"/>
      <c r="R42" s="10"/>
      <c r="S42" s="10"/>
      <c r="T42" s="10"/>
      <c r="U42" s="23"/>
      <c r="V42" s="10"/>
      <c r="W42" s="10"/>
      <c r="X42" s="10"/>
      <c r="Y42" s="10"/>
      <c r="Z42" s="17"/>
      <c r="AA42" s="10"/>
      <c r="AB42" s="10"/>
      <c r="AC42" s="10"/>
      <c r="AD42" s="10"/>
      <c r="AE42" s="10"/>
      <c r="AF42" s="10"/>
      <c r="AG42" s="10"/>
      <c r="AH42" s="10"/>
      <c r="AI42" s="10"/>
      <c r="AJ42" s="10">
        <v>8</v>
      </c>
      <c r="AK42" s="10">
        <v>304</v>
      </c>
      <c r="AL42" s="17">
        <v>2</v>
      </c>
      <c r="AM42" s="17"/>
      <c r="AN42" s="17"/>
      <c r="AO42" s="15"/>
      <c r="AP42" s="17"/>
      <c r="AQ42" s="17">
        <f>AK42-AL42</f>
        <v>302</v>
      </c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6">
        <v>2</v>
      </c>
      <c r="BC42" s="10" t="s">
        <v>56</v>
      </c>
      <c r="BD42" s="10">
        <v>8</v>
      </c>
      <c r="BE42" s="16">
        <v>2</v>
      </c>
      <c r="BF42" s="10">
        <v>304</v>
      </c>
      <c r="BG42" s="10"/>
      <c r="BH42" s="10"/>
      <c r="BI42" s="10"/>
      <c r="BJ42" s="10"/>
      <c r="BK42" s="13"/>
      <c r="BL42" s="7" t="s">
        <v>56</v>
      </c>
      <c r="BM42" s="7" t="s">
        <v>67</v>
      </c>
    </row>
    <row r="43" spans="1:65" ht="51" customHeight="1" x14ac:dyDescent="0.2">
      <c r="A43" s="20">
        <v>2</v>
      </c>
      <c r="B43" s="29" t="s">
        <v>32</v>
      </c>
      <c r="C43" s="22" t="s">
        <v>28</v>
      </c>
      <c r="D43" s="16">
        <v>6</v>
      </c>
      <c r="E43" s="10">
        <v>6</v>
      </c>
      <c r="F43" s="10">
        <v>228</v>
      </c>
      <c r="G43" s="16">
        <v>2</v>
      </c>
      <c r="H43" s="10">
        <v>6</v>
      </c>
      <c r="I43" s="10">
        <v>228</v>
      </c>
      <c r="J43" s="17"/>
      <c r="K43" s="17"/>
      <c r="L43" s="17"/>
      <c r="M43" s="15"/>
      <c r="N43" s="17"/>
      <c r="O43" s="17">
        <v>226</v>
      </c>
      <c r="P43" s="17"/>
      <c r="Q43" s="10"/>
      <c r="R43" s="10"/>
      <c r="S43" s="10"/>
      <c r="T43" s="10"/>
      <c r="U43" s="23"/>
      <c r="V43" s="10"/>
      <c r="W43" s="10"/>
      <c r="X43" s="10"/>
      <c r="Y43" s="10"/>
      <c r="Z43" s="17"/>
      <c r="AA43" s="10"/>
      <c r="AB43" s="10"/>
      <c r="AC43" s="10"/>
      <c r="AD43" s="10"/>
      <c r="AE43" s="16">
        <v>2</v>
      </c>
      <c r="AF43" s="10" t="s">
        <v>56</v>
      </c>
      <c r="AG43" s="10">
        <v>6</v>
      </c>
      <c r="AH43" s="16">
        <v>2</v>
      </c>
      <c r="AI43" s="10">
        <v>228</v>
      </c>
      <c r="AJ43" s="10"/>
      <c r="AK43" s="10"/>
      <c r="AL43" s="17"/>
      <c r="AM43" s="17"/>
      <c r="AN43" s="17"/>
      <c r="AO43" s="15"/>
      <c r="AP43" s="17"/>
      <c r="AQ43" s="17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3"/>
      <c r="BL43" s="7" t="s">
        <v>56</v>
      </c>
      <c r="BM43" s="7" t="s">
        <v>91</v>
      </c>
    </row>
    <row r="44" spans="1:65" ht="25.5" x14ac:dyDescent="0.2">
      <c r="A44" s="20" t="s">
        <v>73</v>
      </c>
      <c r="B44" s="29" t="s">
        <v>33</v>
      </c>
      <c r="C44" s="22"/>
      <c r="D44" s="16">
        <v>16</v>
      </c>
      <c r="E44" s="16">
        <v>16</v>
      </c>
      <c r="F44" s="16">
        <v>608</v>
      </c>
      <c r="G44" s="16">
        <v>244</v>
      </c>
      <c r="H44" s="10"/>
      <c r="I44" s="10"/>
      <c r="J44" s="17"/>
      <c r="K44" s="17"/>
      <c r="L44" s="17"/>
      <c r="M44" s="15"/>
      <c r="N44" s="17"/>
      <c r="O44" s="17"/>
      <c r="P44" s="17"/>
      <c r="Q44" s="10"/>
      <c r="R44" s="10"/>
      <c r="S44" s="10"/>
      <c r="T44" s="10"/>
      <c r="U44" s="23"/>
      <c r="V44" s="10"/>
      <c r="W44" s="10"/>
      <c r="X44" s="10"/>
      <c r="Y44" s="10"/>
      <c r="Z44" s="17"/>
      <c r="AA44" s="10"/>
      <c r="AB44" s="10"/>
      <c r="AC44" s="10"/>
      <c r="AD44" s="10"/>
      <c r="AE44" s="16"/>
      <c r="AF44" s="10"/>
      <c r="AG44" s="10"/>
      <c r="AH44" s="10"/>
      <c r="AI44" s="10"/>
      <c r="AJ44" s="10"/>
      <c r="AK44" s="10"/>
      <c r="AL44" s="17"/>
      <c r="AM44" s="17"/>
      <c r="AN44" s="17"/>
      <c r="AO44" s="15"/>
      <c r="AP44" s="17"/>
      <c r="AQ44" s="17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3"/>
      <c r="BL44" s="24"/>
      <c r="BM44" s="24"/>
    </row>
    <row r="45" spans="1:65" ht="55.5" customHeight="1" x14ac:dyDescent="0.2">
      <c r="A45" s="20">
        <v>1</v>
      </c>
      <c r="B45" s="30" t="s">
        <v>33</v>
      </c>
      <c r="C45" s="22" t="s">
        <v>28</v>
      </c>
      <c r="D45" s="10"/>
      <c r="E45" s="10">
        <v>9</v>
      </c>
      <c r="F45" s="10">
        <v>342</v>
      </c>
      <c r="G45" s="10">
        <v>138</v>
      </c>
      <c r="H45" s="10">
        <v>9</v>
      </c>
      <c r="I45" s="10">
        <v>342</v>
      </c>
      <c r="J45" s="17">
        <f t="shared" si="2"/>
        <v>138</v>
      </c>
      <c r="K45" s="17"/>
      <c r="L45" s="17">
        <v>138</v>
      </c>
      <c r="M45" s="15"/>
      <c r="N45" s="17"/>
      <c r="O45" s="17">
        <f t="shared" ref="O45" si="14">I45-J45</f>
        <v>204</v>
      </c>
      <c r="P45" s="17">
        <v>48</v>
      </c>
      <c r="Q45" s="10"/>
      <c r="R45" s="10"/>
      <c r="S45" s="10"/>
      <c r="T45" s="10"/>
      <c r="U45" s="23">
        <v>20</v>
      </c>
      <c r="V45" s="10"/>
      <c r="W45" s="10"/>
      <c r="X45" s="10"/>
      <c r="Y45" s="10"/>
      <c r="Z45" s="17">
        <v>44</v>
      </c>
      <c r="AA45" s="10"/>
      <c r="AB45" s="10"/>
      <c r="AC45" s="10"/>
      <c r="AD45" s="10"/>
      <c r="AE45" s="10">
        <v>26</v>
      </c>
      <c r="AF45" s="10" t="s">
        <v>56</v>
      </c>
      <c r="AG45" s="10">
        <v>9</v>
      </c>
      <c r="AH45" s="10">
        <v>138</v>
      </c>
      <c r="AI45" s="10">
        <v>342</v>
      </c>
      <c r="AJ45" s="10">
        <v>0</v>
      </c>
      <c r="AK45" s="10">
        <v>0</v>
      </c>
      <c r="AL45" s="17">
        <f t="shared" ref="AL45:AL46" si="15">AM45+AN45+AP45</f>
        <v>0</v>
      </c>
      <c r="AM45" s="17"/>
      <c r="AN45" s="17">
        <v>0</v>
      </c>
      <c r="AO45" s="15"/>
      <c r="AP45" s="17"/>
      <c r="AQ45" s="17">
        <f t="shared" ref="AQ45:AQ46" si="16">AK45-AL45</f>
        <v>0</v>
      </c>
      <c r="AR45" s="10">
        <v>0</v>
      </c>
      <c r="AS45" s="10"/>
      <c r="AT45" s="10"/>
      <c r="AU45" s="10"/>
      <c r="AV45" s="10"/>
      <c r="AW45" s="10">
        <v>0</v>
      </c>
      <c r="AX45" s="10"/>
      <c r="AY45" s="10"/>
      <c r="AZ45" s="10"/>
      <c r="BA45" s="10"/>
      <c r="BB45" s="10">
        <v>0</v>
      </c>
      <c r="BC45" s="10"/>
      <c r="BD45" s="10"/>
      <c r="BE45" s="10"/>
      <c r="BF45" s="10"/>
      <c r="BG45" s="10"/>
      <c r="BH45" s="10"/>
      <c r="BI45" s="10"/>
      <c r="BJ45" s="10"/>
      <c r="BK45" s="13"/>
      <c r="BL45" s="7" t="s">
        <v>56</v>
      </c>
      <c r="BM45" s="7" t="s">
        <v>68</v>
      </c>
    </row>
    <row r="46" spans="1:65" ht="38.25" x14ac:dyDescent="0.2">
      <c r="A46" s="20">
        <v>2</v>
      </c>
      <c r="B46" s="30" t="s">
        <v>37</v>
      </c>
      <c r="C46" s="22" t="s">
        <v>28</v>
      </c>
      <c r="D46" s="10"/>
      <c r="E46" s="10">
        <v>7</v>
      </c>
      <c r="F46" s="10">
        <v>266</v>
      </c>
      <c r="G46" s="10">
        <v>106</v>
      </c>
      <c r="H46" s="10"/>
      <c r="I46" s="10"/>
      <c r="J46" s="17"/>
      <c r="K46" s="17"/>
      <c r="L46" s="17"/>
      <c r="M46" s="15"/>
      <c r="N46" s="17"/>
      <c r="O46" s="17"/>
      <c r="P46" s="17"/>
      <c r="Q46" s="10"/>
      <c r="R46" s="10"/>
      <c r="S46" s="10"/>
      <c r="T46" s="10"/>
      <c r="U46" s="23"/>
      <c r="V46" s="10"/>
      <c r="W46" s="10"/>
      <c r="X46" s="10"/>
      <c r="Y46" s="10"/>
      <c r="Z46" s="17"/>
      <c r="AA46" s="10"/>
      <c r="AB46" s="10"/>
      <c r="AC46" s="10"/>
      <c r="AD46" s="10"/>
      <c r="AE46" s="10"/>
      <c r="AF46" s="10"/>
      <c r="AG46" s="10"/>
      <c r="AH46" s="10"/>
      <c r="AI46" s="10"/>
      <c r="AJ46" s="10">
        <v>7</v>
      </c>
      <c r="AK46" s="10">
        <v>266</v>
      </c>
      <c r="AL46" s="17">
        <f t="shared" si="15"/>
        <v>106</v>
      </c>
      <c r="AM46" s="17"/>
      <c r="AN46" s="17">
        <v>106</v>
      </c>
      <c r="AO46" s="15"/>
      <c r="AP46" s="17"/>
      <c r="AQ46" s="17">
        <f t="shared" si="16"/>
        <v>160</v>
      </c>
      <c r="AR46" s="10">
        <v>28</v>
      </c>
      <c r="AS46" s="10"/>
      <c r="AT46" s="10"/>
      <c r="AU46" s="10"/>
      <c r="AV46" s="10"/>
      <c r="AW46" s="10">
        <v>48</v>
      </c>
      <c r="AX46" s="10"/>
      <c r="AY46" s="10"/>
      <c r="AZ46" s="10"/>
      <c r="BA46" s="10"/>
      <c r="BB46" s="10">
        <v>30</v>
      </c>
      <c r="BC46" s="10" t="s">
        <v>56</v>
      </c>
      <c r="BD46" s="10">
        <v>7</v>
      </c>
      <c r="BE46" s="10">
        <v>106</v>
      </c>
      <c r="BF46" s="10">
        <v>266</v>
      </c>
      <c r="BG46" s="10"/>
      <c r="BH46" s="10"/>
      <c r="BI46" s="10"/>
      <c r="BJ46" s="10"/>
      <c r="BK46" s="13"/>
      <c r="BL46" s="7" t="s">
        <v>56</v>
      </c>
      <c r="BM46" s="7" t="s">
        <v>92</v>
      </c>
    </row>
    <row r="47" spans="1:65" ht="38.25" x14ac:dyDescent="0.2">
      <c r="A47" s="20">
        <v>4</v>
      </c>
      <c r="B47" s="29" t="s">
        <v>99</v>
      </c>
      <c r="C47" s="22" t="s">
        <v>28</v>
      </c>
      <c r="D47" s="16">
        <v>18</v>
      </c>
      <c r="E47" s="10">
        <v>18</v>
      </c>
      <c r="F47" s="10">
        <v>684</v>
      </c>
      <c r="G47" s="16">
        <v>2</v>
      </c>
      <c r="H47" s="10"/>
      <c r="I47" s="10"/>
      <c r="J47" s="17"/>
      <c r="K47" s="17"/>
      <c r="L47" s="17"/>
      <c r="M47" s="15"/>
      <c r="N47" s="17"/>
      <c r="O47" s="17"/>
      <c r="P47" s="17"/>
      <c r="Q47" s="10"/>
      <c r="R47" s="10"/>
      <c r="S47" s="10"/>
      <c r="T47" s="10"/>
      <c r="U47" s="23"/>
      <c r="V47" s="10"/>
      <c r="W47" s="10"/>
      <c r="X47" s="10"/>
      <c r="Y47" s="10"/>
      <c r="Z47" s="17"/>
      <c r="AA47" s="10"/>
      <c r="AB47" s="10"/>
      <c r="AC47" s="10"/>
      <c r="AD47" s="10"/>
      <c r="AE47" s="10"/>
      <c r="AF47" s="10"/>
      <c r="AG47" s="10"/>
      <c r="AH47" s="10"/>
      <c r="AI47" s="10"/>
      <c r="AJ47" s="10">
        <v>18</v>
      </c>
      <c r="AK47" s="10">
        <v>684</v>
      </c>
      <c r="AL47" s="17">
        <v>2</v>
      </c>
      <c r="AM47" s="17"/>
      <c r="AN47" s="17"/>
      <c r="AO47" s="15"/>
      <c r="AP47" s="17"/>
      <c r="AQ47" s="17">
        <v>682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6">
        <v>2</v>
      </c>
      <c r="BH47" s="10"/>
      <c r="BI47" s="10"/>
      <c r="BJ47" s="10"/>
      <c r="BK47" s="13"/>
      <c r="BL47" s="7"/>
      <c r="BM47" s="7" t="s">
        <v>93</v>
      </c>
    </row>
    <row r="48" spans="1:65" x14ac:dyDescent="0.2">
      <c r="A48" s="12"/>
      <c r="B48" s="31" t="s">
        <v>105</v>
      </c>
      <c r="C48" s="32"/>
      <c r="D48" s="12"/>
      <c r="E48" s="15">
        <f>E49</f>
        <v>2</v>
      </c>
      <c r="F48" s="15">
        <f t="shared" ref="F48:G48" si="17">F49</f>
        <v>76</v>
      </c>
      <c r="G48" s="15">
        <f t="shared" si="17"/>
        <v>24</v>
      </c>
      <c r="H48" s="12"/>
      <c r="I48" s="12"/>
      <c r="J48" s="17"/>
      <c r="K48" s="15"/>
      <c r="L48" s="15"/>
      <c r="M48" s="15"/>
      <c r="N48" s="15"/>
      <c r="O48" s="15"/>
      <c r="P48" s="15"/>
      <c r="Q48" s="12"/>
      <c r="R48" s="12"/>
      <c r="S48" s="12"/>
      <c r="T48" s="12"/>
      <c r="U48" s="40"/>
      <c r="V48" s="12"/>
      <c r="W48" s="12"/>
      <c r="X48" s="12"/>
      <c r="Y48" s="12"/>
      <c r="Z48" s="15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5"/>
      <c r="AM48" s="15"/>
      <c r="AN48" s="15"/>
      <c r="AO48" s="15"/>
      <c r="AP48" s="15"/>
      <c r="AQ48" s="15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3"/>
      <c r="BL48" s="7"/>
      <c r="BM48" s="7"/>
    </row>
    <row r="49" spans="1:65" ht="38.25" customHeight="1" x14ac:dyDescent="0.2">
      <c r="A49" s="33">
        <v>1</v>
      </c>
      <c r="B49" s="31" t="s">
        <v>106</v>
      </c>
      <c r="C49" s="32" t="s">
        <v>54</v>
      </c>
      <c r="D49" s="12"/>
      <c r="E49" s="15">
        <v>2</v>
      </c>
      <c r="F49" s="15">
        <v>76</v>
      </c>
      <c r="G49" s="15">
        <v>24</v>
      </c>
      <c r="H49" s="33">
        <v>2</v>
      </c>
      <c r="I49" s="33">
        <v>76</v>
      </c>
      <c r="J49" s="17">
        <f t="shared" si="2"/>
        <v>24</v>
      </c>
      <c r="K49" s="15">
        <v>10</v>
      </c>
      <c r="L49" s="15">
        <v>14</v>
      </c>
      <c r="M49" s="15"/>
      <c r="N49" s="15"/>
      <c r="O49" s="17">
        <f t="shared" ref="O49" si="18">I49-J49</f>
        <v>52</v>
      </c>
      <c r="P49" s="15"/>
      <c r="Q49" s="12"/>
      <c r="R49" s="12"/>
      <c r="S49" s="12"/>
      <c r="T49" s="12"/>
      <c r="U49" s="40"/>
      <c r="V49" s="12"/>
      <c r="W49" s="12"/>
      <c r="X49" s="12"/>
      <c r="Y49" s="12"/>
      <c r="Z49" s="15">
        <v>24</v>
      </c>
      <c r="AA49" s="12" t="s">
        <v>56</v>
      </c>
      <c r="AB49" s="33">
        <v>2</v>
      </c>
      <c r="AC49" s="33">
        <v>24</v>
      </c>
      <c r="AD49" s="33">
        <v>76</v>
      </c>
      <c r="AE49" s="12"/>
      <c r="AF49" s="12"/>
      <c r="AG49" s="12"/>
      <c r="AH49" s="12"/>
      <c r="AI49" s="12"/>
      <c r="AJ49" s="12"/>
      <c r="AK49" s="12"/>
      <c r="AL49" s="15"/>
      <c r="AM49" s="15"/>
      <c r="AN49" s="15"/>
      <c r="AO49" s="15"/>
      <c r="AP49" s="15"/>
      <c r="AQ49" s="15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3"/>
      <c r="BL49" s="7" t="s">
        <v>56</v>
      </c>
      <c r="BM49" s="7" t="s">
        <v>109</v>
      </c>
    </row>
    <row r="50" spans="1:65" ht="38.25" customHeight="1" x14ac:dyDescent="0.2">
      <c r="A50" s="33">
        <v>2</v>
      </c>
      <c r="B50" s="31" t="s">
        <v>123</v>
      </c>
      <c r="C50" s="32" t="s">
        <v>122</v>
      </c>
      <c r="D50" s="12"/>
      <c r="E50" s="15">
        <v>2</v>
      </c>
      <c r="F50" s="15">
        <v>76</v>
      </c>
      <c r="G50" s="15">
        <v>24</v>
      </c>
      <c r="H50" s="33">
        <v>2</v>
      </c>
      <c r="I50" s="33">
        <v>76</v>
      </c>
      <c r="J50" s="17">
        <f t="shared" ref="J50" si="19">K50+L50+N50</f>
        <v>24</v>
      </c>
      <c r="K50" s="15">
        <v>12</v>
      </c>
      <c r="L50" s="15"/>
      <c r="M50" s="15"/>
      <c r="N50" s="15">
        <v>12</v>
      </c>
      <c r="O50" s="17">
        <f t="shared" ref="O50" si="20">I50-J50</f>
        <v>52</v>
      </c>
      <c r="P50" s="15"/>
      <c r="Q50" s="12"/>
      <c r="R50" s="12"/>
      <c r="S50" s="12"/>
      <c r="T50" s="12"/>
      <c r="U50" s="40"/>
      <c r="V50" s="12"/>
      <c r="W50" s="12"/>
      <c r="X50" s="12"/>
      <c r="Y50" s="12"/>
      <c r="Z50" s="15"/>
      <c r="AA50" s="12"/>
      <c r="AB50" s="33"/>
      <c r="AC50" s="33"/>
      <c r="AD50" s="33"/>
      <c r="AE50" s="33">
        <v>24</v>
      </c>
      <c r="AF50" s="12" t="s">
        <v>56</v>
      </c>
      <c r="AG50" s="33">
        <v>2</v>
      </c>
      <c r="AH50" s="33">
        <v>24</v>
      </c>
      <c r="AI50" s="33">
        <v>76</v>
      </c>
      <c r="AJ50" s="12"/>
      <c r="AK50" s="12"/>
      <c r="AL50" s="15"/>
      <c r="AM50" s="15"/>
      <c r="AN50" s="15"/>
      <c r="AO50" s="15"/>
      <c r="AP50" s="15"/>
      <c r="AQ50" s="15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3"/>
      <c r="BL50" s="7" t="s">
        <v>56</v>
      </c>
      <c r="BM50" s="7" t="s">
        <v>124</v>
      </c>
    </row>
    <row r="51" spans="1:65" ht="25.5" x14ac:dyDescent="0.2">
      <c r="A51" s="20" t="s">
        <v>24</v>
      </c>
      <c r="B51" s="34" t="s">
        <v>23</v>
      </c>
      <c r="C51" s="22"/>
      <c r="D51" s="16">
        <v>12</v>
      </c>
      <c r="E51" s="10">
        <f>E52+E53</f>
        <v>12</v>
      </c>
      <c r="F51" s="10">
        <f t="shared" ref="F51" si="21">F52+F53</f>
        <v>456</v>
      </c>
      <c r="G51" s="16"/>
      <c r="H51" s="10"/>
      <c r="I51" s="10"/>
      <c r="J51" s="17"/>
      <c r="K51" s="17"/>
      <c r="L51" s="17"/>
      <c r="M51" s="15"/>
      <c r="N51" s="17"/>
      <c r="O51" s="17"/>
      <c r="P51" s="17"/>
      <c r="Q51" s="10"/>
      <c r="R51" s="10"/>
      <c r="S51" s="10"/>
      <c r="T51" s="10"/>
      <c r="U51" s="23"/>
      <c r="V51" s="10"/>
      <c r="W51" s="10"/>
      <c r="X51" s="10"/>
      <c r="Y51" s="10"/>
      <c r="Z51" s="17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7"/>
      <c r="AM51" s="17"/>
      <c r="AN51" s="17"/>
      <c r="AO51" s="15"/>
      <c r="AP51" s="17"/>
      <c r="AQ51" s="17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3"/>
      <c r="BL51" s="24"/>
      <c r="BM51" s="24"/>
    </row>
    <row r="52" spans="1:65" ht="63" customHeight="1" x14ac:dyDescent="0.2">
      <c r="A52" s="20">
        <v>1</v>
      </c>
      <c r="B52" s="21" t="s">
        <v>98</v>
      </c>
      <c r="C52" s="22" t="s">
        <v>28</v>
      </c>
      <c r="D52" s="16">
        <v>6</v>
      </c>
      <c r="E52" s="10">
        <v>6</v>
      </c>
      <c r="F52" s="10">
        <v>228</v>
      </c>
      <c r="G52" s="16">
        <v>2</v>
      </c>
      <c r="H52" s="10"/>
      <c r="I52" s="10"/>
      <c r="J52" s="17"/>
      <c r="K52" s="17"/>
      <c r="L52" s="17"/>
      <c r="M52" s="15"/>
      <c r="N52" s="17"/>
      <c r="O52" s="17"/>
      <c r="P52" s="17"/>
      <c r="Q52" s="10"/>
      <c r="R52" s="10"/>
      <c r="S52" s="10"/>
      <c r="T52" s="10"/>
      <c r="U52" s="23"/>
      <c r="V52" s="10"/>
      <c r="W52" s="10"/>
      <c r="X52" s="10"/>
      <c r="Y52" s="10"/>
      <c r="Z52" s="17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6</v>
      </c>
      <c r="AK52" s="10">
        <v>228</v>
      </c>
      <c r="AL52" s="17">
        <v>2</v>
      </c>
      <c r="AM52" s="17"/>
      <c r="AN52" s="17"/>
      <c r="AO52" s="15"/>
      <c r="AP52" s="17"/>
      <c r="AQ52" s="17">
        <v>226</v>
      </c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6">
        <v>2</v>
      </c>
      <c r="BH52" s="10" t="s">
        <v>56</v>
      </c>
      <c r="BI52" s="10">
        <v>6</v>
      </c>
      <c r="BJ52" s="16">
        <v>2</v>
      </c>
      <c r="BK52" s="13">
        <v>228</v>
      </c>
      <c r="BL52" s="7" t="s">
        <v>56</v>
      </c>
      <c r="BM52" s="7" t="s">
        <v>121</v>
      </c>
    </row>
    <row r="53" spans="1:65" ht="42" customHeight="1" x14ac:dyDescent="0.2">
      <c r="A53" s="20">
        <v>2</v>
      </c>
      <c r="B53" s="21" t="s">
        <v>31</v>
      </c>
      <c r="C53" s="22" t="s">
        <v>28</v>
      </c>
      <c r="D53" s="10">
        <v>6</v>
      </c>
      <c r="E53" s="10">
        <v>6</v>
      </c>
      <c r="F53" s="10">
        <v>228</v>
      </c>
      <c r="G53" s="16">
        <v>2</v>
      </c>
      <c r="H53" s="10"/>
      <c r="I53" s="10"/>
      <c r="J53" s="17"/>
      <c r="K53" s="17"/>
      <c r="L53" s="17"/>
      <c r="M53" s="15"/>
      <c r="N53" s="17"/>
      <c r="O53" s="17"/>
      <c r="P53" s="17"/>
      <c r="Q53" s="10"/>
      <c r="R53" s="10"/>
      <c r="S53" s="10"/>
      <c r="T53" s="10"/>
      <c r="U53" s="23"/>
      <c r="V53" s="10"/>
      <c r="W53" s="10"/>
      <c r="X53" s="10"/>
      <c r="Y53" s="10"/>
      <c r="Z53" s="17"/>
      <c r="AA53" s="10"/>
      <c r="AB53" s="10"/>
      <c r="AC53" s="10"/>
      <c r="AD53" s="10"/>
      <c r="AE53" s="10"/>
      <c r="AF53" s="10"/>
      <c r="AG53" s="10"/>
      <c r="AH53" s="10"/>
      <c r="AI53" s="10"/>
      <c r="AJ53" s="10">
        <v>6</v>
      </c>
      <c r="AK53" s="10">
        <v>228</v>
      </c>
      <c r="AL53" s="17">
        <v>2</v>
      </c>
      <c r="AM53" s="17"/>
      <c r="AN53" s="17"/>
      <c r="AO53" s="15"/>
      <c r="AP53" s="17"/>
      <c r="AQ53" s="17">
        <v>226</v>
      </c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6">
        <v>2</v>
      </c>
      <c r="BH53" s="10" t="s">
        <v>56</v>
      </c>
      <c r="BI53" s="10">
        <v>6</v>
      </c>
      <c r="BJ53" s="16">
        <v>2</v>
      </c>
      <c r="BK53" s="13">
        <v>228</v>
      </c>
      <c r="BL53" s="35" t="s">
        <v>56</v>
      </c>
      <c r="BM53" s="7" t="s">
        <v>94</v>
      </c>
    </row>
    <row r="54" spans="1:65" ht="42" customHeight="1" x14ac:dyDescent="0.2">
      <c r="A54" s="12"/>
      <c r="B54" s="13" t="s">
        <v>74</v>
      </c>
      <c r="C54" s="32"/>
      <c r="D54" s="33">
        <v>120</v>
      </c>
      <c r="E54" s="12">
        <f>E51+E39+E17+E14</f>
        <v>120</v>
      </c>
      <c r="F54" s="12">
        <f t="shared" ref="F54:G54" si="22">F51+F39+F17+F14</f>
        <v>4560</v>
      </c>
      <c r="G54" s="12">
        <f t="shared" si="22"/>
        <v>978</v>
      </c>
      <c r="H54" s="33">
        <v>60</v>
      </c>
      <c r="I54" s="33">
        <v>2280</v>
      </c>
      <c r="J54" s="42"/>
      <c r="K54" s="15"/>
      <c r="L54" s="15"/>
      <c r="M54" s="33"/>
      <c r="N54" s="12"/>
      <c r="O54" s="15"/>
      <c r="P54" s="15"/>
      <c r="Q54" s="12"/>
      <c r="R54" s="33"/>
      <c r="S54" s="33"/>
      <c r="T54" s="33"/>
      <c r="U54" s="40"/>
      <c r="V54" s="12"/>
      <c r="W54" s="33"/>
      <c r="X54" s="33"/>
      <c r="Y54" s="33"/>
      <c r="Z54" s="15"/>
      <c r="AA54" s="12"/>
      <c r="AB54" s="33"/>
      <c r="AC54" s="12"/>
      <c r="AD54" s="12"/>
      <c r="AE54" s="12"/>
      <c r="AF54" s="12"/>
      <c r="AG54" s="12"/>
      <c r="AH54" s="12"/>
      <c r="AI54" s="12"/>
      <c r="AJ54" s="33">
        <v>60</v>
      </c>
      <c r="AK54" s="33">
        <v>2280</v>
      </c>
      <c r="AL54" s="36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35"/>
      <c r="BM54" s="7"/>
    </row>
  </sheetData>
  <mergeCells count="38">
    <mergeCell ref="BL11:BL13"/>
    <mergeCell ref="BM11:BM13"/>
    <mergeCell ref="A1:U1"/>
    <mergeCell ref="C4:P4"/>
    <mergeCell ref="C5:P5"/>
    <mergeCell ref="C11:C13"/>
    <mergeCell ref="D11:D13"/>
    <mergeCell ref="E11:E13"/>
    <mergeCell ref="F11:F13"/>
    <mergeCell ref="G11:G13"/>
    <mergeCell ref="A11:A13"/>
    <mergeCell ref="B11:B13"/>
    <mergeCell ref="AJ11:BK11"/>
    <mergeCell ref="AJ12:AJ13"/>
    <mergeCell ref="AK12:AK13"/>
    <mergeCell ref="AL12:AL13"/>
    <mergeCell ref="BG12:BK12"/>
    <mergeCell ref="AE12:AI12"/>
    <mergeCell ref="K12:N12"/>
    <mergeCell ref="O12:O13"/>
    <mergeCell ref="P12:T12"/>
    <mergeCell ref="U12:Y12"/>
    <mergeCell ref="Z12:AD12"/>
    <mergeCell ref="AM12:AP12"/>
    <mergeCell ref="AQ12:AQ13"/>
    <mergeCell ref="AR12:AV12"/>
    <mergeCell ref="AW12:BA12"/>
    <mergeCell ref="BB12:BF12"/>
    <mergeCell ref="C2:T2"/>
    <mergeCell ref="Y2:AC5"/>
    <mergeCell ref="H11:AI11"/>
    <mergeCell ref="I12:I13"/>
    <mergeCell ref="J12:J13"/>
    <mergeCell ref="H12:H13"/>
    <mergeCell ref="C3:P3"/>
    <mergeCell ref="C6:G6"/>
    <mergeCell ref="C7:G7"/>
    <mergeCell ref="C8:G8"/>
  </mergeCells>
  <phoneticPr fontId="0" type="noConversion"/>
  <pageMargins left="0.25" right="0.25" top="0.75" bottom="0.75" header="0.3" footer="0.3"/>
  <pageSetup paperSize="8" scale="30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Company>&lt;no given&gt;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Наталья Сергеевна</dc:creator>
  <cp:lastModifiedBy>Филиппова Инна Николаевна</cp:lastModifiedBy>
  <cp:lastPrinted>2019-04-10T07:54:59Z</cp:lastPrinted>
  <dcterms:created xsi:type="dcterms:W3CDTF">2006-06-27T14:19:03Z</dcterms:created>
  <dcterms:modified xsi:type="dcterms:W3CDTF">2019-04-10T07:55:56Z</dcterms:modified>
</cp:coreProperties>
</file>