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65464" windowWidth="26880" windowHeight="12900" tabRatio="648" activeTab="0"/>
  </bookViews>
  <sheets>
    <sheet name="Пермь" sheetId="1" r:id="rId1"/>
  </sheets>
  <definedNames/>
  <calcPr fullCalcOnLoad="1"/>
</workbook>
</file>

<file path=xl/sharedStrings.xml><?xml version="1.0" encoding="utf-8"?>
<sst xmlns="http://schemas.openxmlformats.org/spreadsheetml/2006/main" count="214" uniqueCount="104">
  <si>
    <t>Код цикла, № п/п</t>
  </si>
  <si>
    <t>1 курс</t>
  </si>
  <si>
    <t>Годы обучения:</t>
  </si>
  <si>
    <t>Срок обучения:</t>
  </si>
  <si>
    <t>Форма обучения:</t>
  </si>
  <si>
    <t>Квалификация:</t>
  </si>
  <si>
    <t>1 полугодие / Part 1</t>
  </si>
  <si>
    <t>2 полугодие / Part 2</t>
  </si>
  <si>
    <t>Зачетных единиц на курсе / Credits for Year</t>
  </si>
  <si>
    <t>Всего часов на курсе / Total Hours for Year</t>
  </si>
  <si>
    <t>Аудиторных часов на курсе / Contact Hours in Year</t>
  </si>
  <si>
    <t>Аудиторные часы по видам работы / Contact Hours per Kinds of Work</t>
  </si>
  <si>
    <t>лекции / Lectures</t>
  </si>
  <si>
    <t>семинары / Seminars</t>
  </si>
  <si>
    <t>практические / Practical Classes</t>
  </si>
  <si>
    <t>Самостоятельная работа / Self-study Hours</t>
  </si>
  <si>
    <t>Форма контроля / Form of Control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</si>
  <si>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 / National Research University Higher School of Economics (HSE)</t>
  </si>
  <si>
    <t>Наименование дисциплины (раздела) / Course</t>
  </si>
  <si>
    <t>Вид записи плана (2) / Plan item type</t>
  </si>
  <si>
    <t>Зачетных единиц по Стандарту / Credits under Educational Strandard</t>
  </si>
  <si>
    <t>Всего зачетных единиц по плану / Total Credits</t>
  </si>
  <si>
    <t>Всего часов по плану / Total Hours</t>
  </si>
  <si>
    <t>Всего аудиторных часов по плану / Total contact Hours</t>
  </si>
  <si>
    <t>Направление подготовки 38.06.01 Экономика / Field of study 38.06.01 Economics</t>
  </si>
  <si>
    <t>Аспирантская школа по экономике, Москва / Doctoral school of Economics, HSE - Moscow</t>
  </si>
  <si>
    <t>2020/2021 учебный год - 2022/2023 учебный год / Years of Study 2020 - 2022</t>
  </si>
  <si>
    <t>3 года / Length of Programme 3 Years</t>
  </si>
  <si>
    <t>очная / Full Time</t>
  </si>
  <si>
    <t>Исследователь. Преподаватель-исследователь / Researcher. Lecturer</t>
  </si>
  <si>
    <t>2 курс</t>
  </si>
  <si>
    <t>3 курс</t>
  </si>
  <si>
    <t>Вся образовательная программа / (не задан перевод)</t>
  </si>
  <si>
    <t>Блок 1. Дисциплины (модули) / Block 1. Courses (Modules)</t>
  </si>
  <si>
    <t>Блок 2 - "Практики", Блок 3 - "Научные исследования" / Part 2 - "Practices", Part 3 - "Research"</t>
  </si>
  <si>
    <t>Государственная итоговая аттестация / State Final Certification</t>
  </si>
  <si>
    <t/>
  </si>
  <si>
    <t>Факультативы / Optional Courses</t>
  </si>
  <si>
    <t>Базовая часть / Basic Components</t>
  </si>
  <si>
    <t>Блок 2 "Практики" / Part 2 "PRACTICE"</t>
  </si>
  <si>
    <t>Государственный экзамен / State Examination</t>
  </si>
  <si>
    <t>ИГА</t>
  </si>
  <si>
    <t>УК-1,ПК-1,ПК-4</t>
  </si>
  <si>
    <t>История и философия науки / History and Philosophy of Science **</t>
  </si>
  <si>
    <t>КЭ</t>
  </si>
  <si>
    <t>Блок 3 "Научные исследования" / Part 3. "Research"</t>
  </si>
  <si>
    <t>Вариативная часть / Elective Component</t>
  </si>
  <si>
    <t>Подготовка и защита научного доклада / Defence of a Scientific Paper</t>
  </si>
  <si>
    <t>ЗНДА</t>
  </si>
  <si>
    <t>УК-1,УК-5,УК-8,ОПК-2,ОПК-4,ОПК-6,ПК-4</t>
  </si>
  <si>
    <t>Иностранный язык / Foreign Language **</t>
  </si>
  <si>
    <t>УК-1,УК-6,УК-7,ОПК-2,ПК-1,ПК-2</t>
  </si>
  <si>
    <t>Философия и методология науки / Philosophy and Methodology of Science</t>
  </si>
  <si>
    <t>Д</t>
  </si>
  <si>
    <t>Обязательная часть / Compulsory</t>
  </si>
  <si>
    <t>Обязательные дисциплины / Compulsory Courses</t>
  </si>
  <si>
    <t>Производственная практика. Научно-исследовательская практика / Work Experience Internship</t>
  </si>
  <si>
    <t>ПА</t>
  </si>
  <si>
    <t>УК-6,УК-7,ПК-4</t>
  </si>
  <si>
    <t>Иностранный (английский) язык для исследователей / Research Writing</t>
  </si>
  <si>
    <t>Научные исследования по выбору / Elective activity</t>
  </si>
  <si>
    <t>НИА</t>
  </si>
  <si>
    <t>ПК-1, ПК-4, УК-1, УК-2, УК-5, УК-6, УК-7, УК-8, ОПК-1, ОПК-2, ОПК-6</t>
  </si>
  <si>
    <t>Производственная практика. Научно-педагогическая практика / Work Experience Internship</t>
  </si>
  <si>
    <t>ОПК-3,ОПК-4,ОПК-5,ПК-6</t>
  </si>
  <si>
    <t>Педагогика высшей школы / University Teaching</t>
  </si>
  <si>
    <t>УК-8,ОПК-3,ОПК-4,ОПК-5,ОПК-6,ПК-5,ПК-6</t>
  </si>
  <si>
    <t>Прикладная библиометрия / Bibliometry</t>
  </si>
  <si>
    <t>УК-4,УК-7,ОПК-4,ОПК-6,ПК-4</t>
  </si>
  <si>
    <t>Научно - исследовательский семинар / Research Seminar</t>
  </si>
  <si>
    <t>НС</t>
  </si>
  <si>
    <t>УК-6, УК-7, ОПК-6</t>
  </si>
  <si>
    <t>Эконометрика / Econometrics</t>
  </si>
  <si>
    <t>УК-3,УК-4,ОПК-1,ПК-2,ПК-3,ПК-4</t>
  </si>
  <si>
    <t>Подготовка текста диссертации / PhD thesis text writing</t>
  </si>
  <si>
    <t>УК-1, УК-2, УК-4 УК-8, ПК-1, ПК-2, ОПК-6</t>
  </si>
  <si>
    <t>Экономическая теория / Economic Theory</t>
  </si>
  <si>
    <t>УК-3,ОПК-1,ОПК-2,ОПК-3,ОПК-6,ПК-1,ПК-3</t>
  </si>
  <si>
    <t>Публикация научных статей в рецензируемых изданиях / Academic articles publishing</t>
  </si>
  <si>
    <t>УК-1, УК-3, УК-4, УК-7, УК-8, ОПК-1, ОПК-2, ОПК-6</t>
  </si>
  <si>
    <t>Специальная дисциплина / Qualification</t>
  </si>
  <si>
    <t>Экзамен / Exam</t>
  </si>
  <si>
    <t>Зачет / Pass/Fail Exam</t>
  </si>
  <si>
    <t>УТВЕРЖДАЮ
Проректор
___________
"____" ____________ 20__ г.</t>
  </si>
  <si>
    <t>Планируемые результаты обучения (коды компетенций) / Learning outcomes</t>
  </si>
  <si>
    <t>Направленность программы: программа ориентирована на области знания  научной специальности "Экономика, организация и управление предприятиями, отраслями, комплексами - промышленность"</t>
  </si>
  <si>
    <t>Методология эмпирических исследований в экономике / Methdology of empirical studies in applied economics</t>
  </si>
  <si>
    <t>Машинное обучение / Machine leaarning</t>
  </si>
  <si>
    <t>Современное состояние наук в менеджменте / Contemprary issues in management</t>
  </si>
  <si>
    <t>Современные проблемы в исследовании финансов / Contemporary issues in finance</t>
  </si>
  <si>
    <t>Современные исследования прикладной экономики / Contemporary issues in applied economics</t>
  </si>
  <si>
    <t>20</t>
  </si>
  <si>
    <t>Зачет / Pass /Fail Exam</t>
  </si>
  <si>
    <t>УК-3, ОПК-1, ОПК-2, ПК-1, ПК-2, ПК-3</t>
  </si>
  <si>
    <t>УК-3, УК-4, ПК-1, ПК-2, ПК-4</t>
  </si>
  <si>
    <t>УК-2, УК-3, ОПК-1, ОПК-2, ПК-3</t>
  </si>
  <si>
    <t>УК-1, ПК-2, ПК-3</t>
  </si>
  <si>
    <t>УК-1, УК-6, УК-7, ОПК-1, ОПК-2, ПК-2, ПК-3</t>
  </si>
  <si>
    <t xml:space="preserve">Учебный план образовательной программы "Прикладная экономика"/ "Applied Economics", НИУ ВШЭ, Пермь </t>
  </si>
  <si>
    <t>Дисциплины по выбору (2 из 5) / Elective Courses</t>
  </si>
  <si>
    <t>ИТОГО ПО ПРОГРАММЕ/TOTAL:</t>
  </si>
  <si>
    <t>УК-1, УК-2, УК-3, УК-4, УК-5, ОПК-1, ОПК-6, ПК-1, ПК-6</t>
  </si>
  <si>
    <t>УК-5,ПК-4</t>
  </si>
  <si>
    <t>УК-1, УК-2, УК-3, УК-4, УК-6, ПК-2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</si>
</sst>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6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1" applyNumberFormat="0" applyAlignment="0" applyProtection="0"/>
    <xf numFmtId="0" fontId="29" fillId="6" borderId="2" applyNumberFormat="0" applyAlignment="0" applyProtection="0"/>
    <xf numFmtId="0" fontId="30" fillId="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8" borderId="7" applyNumberFormat="0" applyAlignment="0" applyProtection="0"/>
    <xf numFmtId="0" fontId="8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 indent="3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 indent="4"/>
    </xf>
    <xf numFmtId="49" fontId="11" fillId="0" borderId="10" xfId="0" applyNumberFormat="1" applyFont="1" applyBorder="1" applyAlignment="1">
      <alignment horizontal="left" vertical="center" wrapText="1" indent="2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1" fillId="23" borderId="10" xfId="0" applyNumberFormat="1" applyFont="1" applyFill="1" applyBorder="1" applyAlignment="1">
      <alignment horizontal="left" vertical="center" wrapText="1" indent="2"/>
    </xf>
    <xf numFmtId="49" fontId="11" fillId="23" borderId="10" xfId="0" applyNumberFormat="1" applyFont="1" applyFill="1" applyBorder="1" applyAlignment="1">
      <alignment horizontal="left" vertical="center" wrapText="1"/>
    </xf>
    <xf numFmtId="1" fontId="11" fillId="2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textRotation="90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49" fontId="11" fillId="6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49" fontId="11" fillId="6" borderId="10" xfId="0" applyNumberFormat="1" applyFont="1" applyFill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vertical="center" indent="2"/>
    </xf>
    <xf numFmtId="49" fontId="11" fillId="6" borderId="10" xfId="0" applyNumberFormat="1" applyFont="1" applyFill="1" applyBorder="1" applyAlignment="1">
      <alignment horizontal="left" vertical="center" wrapText="1" indent="3"/>
    </xf>
    <xf numFmtId="0" fontId="0" fillId="0" borderId="10" xfId="0" applyFont="1" applyBorder="1" applyAlignment="1">
      <alignment horizontal="left" vertical="center" indent="3"/>
    </xf>
    <xf numFmtId="49" fontId="11" fillId="6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textRotation="90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zoomScale="70" zoomScaleNormal="70" zoomScalePageLayoutView="0" workbookViewId="0" topLeftCell="A10">
      <selection activeCell="Y38" sqref="Y38"/>
    </sheetView>
  </sheetViews>
  <sheetFormatPr defaultColWidth="9.00390625" defaultRowHeight="12.75"/>
  <cols>
    <col min="1" max="1" width="8.00390625" style="0" customWidth="1"/>
    <col min="2" max="2" width="63.875" style="0" customWidth="1"/>
    <col min="3" max="4" width="5.375" style="0" customWidth="1"/>
    <col min="5" max="5" width="7.50390625" style="0" customWidth="1"/>
    <col min="6" max="6" width="10.50390625" style="0" customWidth="1"/>
    <col min="7" max="10" width="6.625" style="0" customWidth="1"/>
    <col min="11" max="11" width="10.125" style="0" customWidth="1"/>
    <col min="12" max="14" width="9.125" style="0" customWidth="1"/>
    <col min="15" max="15" width="13.125" style="0" customWidth="1"/>
    <col min="16" max="16" width="14.625" style="0" customWidth="1"/>
    <col min="17" max="23" width="9.125" style="0" customWidth="1"/>
    <col min="24" max="25" width="14.625" style="0" customWidth="1"/>
    <col min="26" max="32" width="9.125" style="0" customWidth="1"/>
    <col min="33" max="33" width="13.875" style="0" customWidth="1"/>
    <col min="34" max="34" width="14.625" style="0" customWidth="1"/>
    <col min="35" max="35" width="40.50390625" style="0" customWidth="1"/>
  </cols>
  <sheetData>
    <row r="1" spans="2:35" ht="45.75" customHeight="1">
      <c r="B1" s="42" t="s">
        <v>17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AE1" s="47" t="s">
        <v>83</v>
      </c>
      <c r="AF1" s="48"/>
      <c r="AG1" s="48"/>
      <c r="AH1" s="48"/>
      <c r="AI1" s="48"/>
    </row>
    <row r="2" spans="2:35" ht="27.75" customHeight="1">
      <c r="B2" s="43" t="s">
        <v>98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AE2" s="48"/>
      <c r="AF2" s="48"/>
      <c r="AG2" s="48"/>
      <c r="AH2" s="48"/>
      <c r="AI2" s="48"/>
    </row>
    <row r="3" spans="2:35" ht="29.25" customHeight="1">
      <c r="B3" s="44" t="s">
        <v>24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AE3" s="48"/>
      <c r="AF3" s="48"/>
      <c r="AG3" s="48"/>
      <c r="AH3" s="48"/>
      <c r="AI3" s="48"/>
    </row>
    <row r="4" spans="2:35" ht="40.5" customHeight="1">
      <c r="B4" s="45" t="s">
        <v>85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AE4" s="48"/>
      <c r="AF4" s="48"/>
      <c r="AG4" s="48"/>
      <c r="AH4" s="48"/>
      <c r="AI4" s="48"/>
    </row>
    <row r="5" spans="2:16" ht="30.75" customHeight="1">
      <c r="B5" s="44" t="s">
        <v>25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34.5" customHeight="1">
      <c r="B6" s="1" t="s">
        <v>2</v>
      </c>
      <c r="C6" s="2" t="s">
        <v>26</v>
      </c>
      <c r="D6" s="3"/>
      <c r="E6" s="4"/>
      <c r="F6" s="2"/>
      <c r="G6" s="3"/>
      <c r="H6" s="3"/>
      <c r="I6" s="3"/>
      <c r="J6" s="5"/>
      <c r="K6" s="5"/>
      <c r="L6" s="14"/>
      <c r="M6" s="14"/>
      <c r="N6" s="14"/>
      <c r="O6" s="14"/>
      <c r="P6" s="14"/>
    </row>
    <row r="7" spans="2:16" ht="30.75" customHeight="1">
      <c r="B7" s="1" t="s">
        <v>3</v>
      </c>
      <c r="C7" s="2" t="s">
        <v>27</v>
      </c>
      <c r="D7" s="3"/>
      <c r="E7" s="4"/>
      <c r="F7" s="2"/>
      <c r="G7" s="3"/>
      <c r="H7" s="3"/>
      <c r="I7" s="3"/>
      <c r="J7" s="5"/>
      <c r="K7" s="5"/>
      <c r="L7" s="14"/>
      <c r="M7" s="14"/>
      <c r="N7" s="14"/>
      <c r="O7" s="14"/>
      <c r="P7" s="14"/>
    </row>
    <row r="8" spans="2:16" ht="32.25" customHeight="1">
      <c r="B8" s="1" t="s">
        <v>4</v>
      </c>
      <c r="C8" s="2" t="s">
        <v>28</v>
      </c>
      <c r="D8" s="3"/>
      <c r="E8" s="4"/>
      <c r="F8" s="2"/>
      <c r="G8" s="3"/>
      <c r="H8" s="3"/>
      <c r="I8" s="3"/>
      <c r="J8" s="5"/>
      <c r="K8" s="5"/>
      <c r="L8" s="14"/>
      <c r="M8" s="14"/>
      <c r="N8" s="14"/>
      <c r="O8" s="14"/>
      <c r="P8" s="14"/>
    </row>
    <row r="9" spans="2:16" ht="30.75" customHeight="1">
      <c r="B9" s="1" t="s">
        <v>5</v>
      </c>
      <c r="C9" s="2" t="s">
        <v>29</v>
      </c>
      <c r="D9" s="3"/>
      <c r="E9" s="4"/>
      <c r="F9" s="2"/>
      <c r="G9" s="3"/>
      <c r="H9" s="3"/>
      <c r="I9" s="3"/>
      <c r="J9" s="5"/>
      <c r="K9" s="5"/>
      <c r="L9" s="14"/>
      <c r="M9" s="14"/>
      <c r="N9" s="14"/>
      <c r="O9" s="14"/>
      <c r="P9" s="15"/>
    </row>
    <row r="11" spans="1:35" ht="15.75" customHeight="1">
      <c r="A11" s="40" t="s">
        <v>0</v>
      </c>
      <c r="B11" s="40" t="s">
        <v>18</v>
      </c>
      <c r="C11" s="51" t="s">
        <v>19</v>
      </c>
      <c r="D11" s="41" t="s">
        <v>20</v>
      </c>
      <c r="E11" s="41" t="s">
        <v>21</v>
      </c>
      <c r="F11" s="41" t="s">
        <v>22</v>
      </c>
      <c r="G11" s="41" t="s">
        <v>23</v>
      </c>
      <c r="H11" s="40" t="s">
        <v>1</v>
      </c>
      <c r="I11" s="40"/>
      <c r="J11" s="40"/>
      <c r="K11" s="40"/>
      <c r="L11" s="40"/>
      <c r="M11" s="40"/>
      <c r="N11" s="40"/>
      <c r="O11" s="40"/>
      <c r="P11" s="40"/>
      <c r="Q11" s="40" t="s">
        <v>30</v>
      </c>
      <c r="R11" s="40"/>
      <c r="S11" s="40"/>
      <c r="T11" s="40"/>
      <c r="U11" s="40"/>
      <c r="V11" s="40"/>
      <c r="W11" s="40"/>
      <c r="X11" s="40"/>
      <c r="Y11" s="40"/>
      <c r="Z11" s="40" t="s">
        <v>31</v>
      </c>
      <c r="AA11" s="40"/>
      <c r="AB11" s="40"/>
      <c r="AC11" s="40"/>
      <c r="AD11" s="40"/>
      <c r="AE11" s="40"/>
      <c r="AF11" s="40"/>
      <c r="AG11" s="40"/>
      <c r="AH11" s="40"/>
      <c r="AI11" s="49" t="s">
        <v>84</v>
      </c>
    </row>
    <row r="12" spans="1:35" ht="51" customHeight="1">
      <c r="A12" s="40"/>
      <c r="B12" s="40"/>
      <c r="C12" s="51"/>
      <c r="D12" s="41"/>
      <c r="E12" s="41"/>
      <c r="F12" s="41"/>
      <c r="G12" s="41"/>
      <c r="H12" s="41" t="s">
        <v>8</v>
      </c>
      <c r="I12" s="41" t="s">
        <v>9</v>
      </c>
      <c r="J12" s="41" t="s">
        <v>10</v>
      </c>
      <c r="K12" s="40" t="s">
        <v>11</v>
      </c>
      <c r="L12" s="40"/>
      <c r="M12" s="40"/>
      <c r="N12" s="41" t="s">
        <v>15</v>
      </c>
      <c r="O12" s="26" t="s">
        <v>6</v>
      </c>
      <c r="P12" s="26" t="s">
        <v>7</v>
      </c>
      <c r="Q12" s="41" t="s">
        <v>8</v>
      </c>
      <c r="R12" s="41" t="s">
        <v>9</v>
      </c>
      <c r="S12" s="41" t="s">
        <v>10</v>
      </c>
      <c r="T12" s="40" t="s">
        <v>11</v>
      </c>
      <c r="U12" s="40"/>
      <c r="V12" s="40"/>
      <c r="W12" s="41" t="s">
        <v>15</v>
      </c>
      <c r="X12" s="26" t="s">
        <v>6</v>
      </c>
      <c r="Y12" s="26" t="s">
        <v>7</v>
      </c>
      <c r="Z12" s="41" t="s">
        <v>8</v>
      </c>
      <c r="AA12" s="41" t="s">
        <v>9</v>
      </c>
      <c r="AB12" s="41" t="s">
        <v>10</v>
      </c>
      <c r="AC12" s="40" t="s">
        <v>11</v>
      </c>
      <c r="AD12" s="40"/>
      <c r="AE12" s="40"/>
      <c r="AF12" s="41" t="s">
        <v>15</v>
      </c>
      <c r="AG12" s="26" t="s">
        <v>6</v>
      </c>
      <c r="AH12" s="26" t="s">
        <v>7</v>
      </c>
      <c r="AI12" s="50"/>
    </row>
    <row r="13" spans="1:35" ht="124.5">
      <c r="A13" s="40"/>
      <c r="B13" s="40"/>
      <c r="C13" s="51"/>
      <c r="D13" s="41"/>
      <c r="E13" s="41"/>
      <c r="F13" s="41"/>
      <c r="G13" s="41"/>
      <c r="H13" s="46"/>
      <c r="I13" s="41"/>
      <c r="J13" s="41"/>
      <c r="K13" s="27" t="s">
        <v>12</v>
      </c>
      <c r="L13" s="27" t="s">
        <v>13</v>
      </c>
      <c r="M13" s="27" t="s">
        <v>14</v>
      </c>
      <c r="N13" s="41"/>
      <c r="O13" s="27" t="s">
        <v>16</v>
      </c>
      <c r="P13" s="27" t="s">
        <v>16</v>
      </c>
      <c r="Q13" s="46"/>
      <c r="R13" s="41"/>
      <c r="S13" s="41"/>
      <c r="T13" s="27" t="s">
        <v>12</v>
      </c>
      <c r="U13" s="27" t="s">
        <v>13</v>
      </c>
      <c r="V13" s="27" t="s">
        <v>14</v>
      </c>
      <c r="W13" s="41"/>
      <c r="X13" s="27" t="s">
        <v>16</v>
      </c>
      <c r="Y13" s="27" t="s">
        <v>16</v>
      </c>
      <c r="Z13" s="46"/>
      <c r="AA13" s="41"/>
      <c r="AB13" s="41"/>
      <c r="AC13" s="27" t="s">
        <v>12</v>
      </c>
      <c r="AD13" s="27" t="s">
        <v>13</v>
      </c>
      <c r="AE13" s="27" t="s">
        <v>14</v>
      </c>
      <c r="AF13" s="41"/>
      <c r="AG13" s="27" t="s">
        <v>16</v>
      </c>
      <c r="AH13" s="27" t="s">
        <v>16</v>
      </c>
      <c r="AI13" s="50"/>
    </row>
    <row r="14" spans="1:35" ht="12.75">
      <c r="A14" s="6"/>
      <c r="B14" s="38" t="s">
        <v>32</v>
      </c>
      <c r="C14" s="39"/>
      <c r="D14" s="6">
        <v>180</v>
      </c>
      <c r="E14" s="18">
        <f>E15+E32+E42</f>
        <v>180</v>
      </c>
      <c r="F14" s="18">
        <f>F15+F32+F42</f>
        <v>6840</v>
      </c>
      <c r="G14" s="18">
        <f>G15+G32</f>
        <v>342</v>
      </c>
      <c r="H14" s="18">
        <f aca="true" t="shared" si="0" ref="H14:N14">H15+H32+H42</f>
        <v>60</v>
      </c>
      <c r="I14" s="18">
        <f t="shared" si="0"/>
        <v>2280</v>
      </c>
      <c r="J14" s="18">
        <f t="shared" si="0"/>
        <v>134</v>
      </c>
      <c r="K14" s="18">
        <f t="shared" si="0"/>
        <v>24</v>
      </c>
      <c r="L14" s="18">
        <f t="shared" si="0"/>
        <v>72</v>
      </c>
      <c r="M14" s="18">
        <f t="shared" si="0"/>
        <v>38</v>
      </c>
      <c r="N14" s="18">
        <f t="shared" si="0"/>
        <v>2058</v>
      </c>
      <c r="O14" s="18"/>
      <c r="P14" s="18"/>
      <c r="Q14" s="18">
        <f aca="true" t="shared" si="1" ref="Q14:W14">Q15+Q32+Q42</f>
        <v>60</v>
      </c>
      <c r="R14" s="18">
        <f t="shared" si="1"/>
        <v>2280</v>
      </c>
      <c r="S14" s="18">
        <f t="shared" si="1"/>
        <v>164</v>
      </c>
      <c r="T14" s="18">
        <f t="shared" si="1"/>
        <v>48</v>
      </c>
      <c r="U14" s="18">
        <f t="shared" si="1"/>
        <v>46</v>
      </c>
      <c r="V14" s="18">
        <f t="shared" si="1"/>
        <v>30</v>
      </c>
      <c r="W14" s="18">
        <f t="shared" si="1"/>
        <v>2116</v>
      </c>
      <c r="X14" s="18"/>
      <c r="Y14" s="18"/>
      <c r="Z14" s="18">
        <f>Z15+Z32+Z42</f>
        <v>60</v>
      </c>
      <c r="AA14" s="18">
        <f>AA15+AA32+AA42</f>
        <v>2280</v>
      </c>
      <c r="AB14" s="18">
        <f>AB15+AB32+AB42</f>
        <v>46</v>
      </c>
      <c r="AC14" s="18"/>
      <c r="AD14" s="18">
        <f>AD15+AD32+AD42</f>
        <v>46</v>
      </c>
      <c r="AE14" s="18"/>
      <c r="AF14" s="18">
        <f>AF15+AF32+AF42</f>
        <v>2234</v>
      </c>
      <c r="AG14" s="18"/>
      <c r="AH14" s="18"/>
      <c r="AI14" s="7"/>
    </row>
    <row r="15" spans="1:35" ht="12.75">
      <c r="A15" s="6"/>
      <c r="B15" s="32" t="s">
        <v>33</v>
      </c>
      <c r="C15" s="33"/>
      <c r="D15" s="6">
        <v>30</v>
      </c>
      <c r="E15" s="18">
        <f aca="true" t="shared" si="2" ref="E15:N15">E16+E20</f>
        <v>30</v>
      </c>
      <c r="F15" s="18">
        <f t="shared" si="2"/>
        <v>1140</v>
      </c>
      <c r="G15" s="18">
        <f t="shared" si="2"/>
        <v>204</v>
      </c>
      <c r="H15" s="18">
        <f t="shared" si="2"/>
        <v>18</v>
      </c>
      <c r="I15" s="18">
        <f t="shared" si="2"/>
        <v>684</v>
      </c>
      <c r="J15" s="18">
        <f t="shared" si="2"/>
        <v>88</v>
      </c>
      <c r="K15" s="18">
        <f t="shared" si="2"/>
        <v>24</v>
      </c>
      <c r="L15" s="18">
        <f t="shared" si="2"/>
        <v>26</v>
      </c>
      <c r="M15" s="18">
        <f t="shared" si="2"/>
        <v>38</v>
      </c>
      <c r="N15" s="18">
        <f t="shared" si="2"/>
        <v>508</v>
      </c>
      <c r="O15" s="18"/>
      <c r="P15" s="18"/>
      <c r="Q15" s="18">
        <f aca="true" t="shared" si="3" ref="Q15:W15">Q16+Q20</f>
        <v>12</v>
      </c>
      <c r="R15" s="18">
        <f t="shared" si="3"/>
        <v>456</v>
      </c>
      <c r="S15" s="18">
        <f t="shared" si="3"/>
        <v>118</v>
      </c>
      <c r="T15" s="18">
        <f t="shared" si="3"/>
        <v>48</v>
      </c>
      <c r="U15" s="18">
        <f t="shared" si="3"/>
        <v>0</v>
      </c>
      <c r="V15" s="18">
        <f t="shared" si="3"/>
        <v>30</v>
      </c>
      <c r="W15" s="18">
        <f t="shared" si="3"/>
        <v>338</v>
      </c>
      <c r="X15" s="18"/>
      <c r="Y15" s="18"/>
      <c r="Z15" s="18">
        <f>Z16+Z20</f>
        <v>0</v>
      </c>
      <c r="AA15" s="18">
        <f>AA16+AA20</f>
        <v>0</v>
      </c>
      <c r="AB15" s="18">
        <f>AB16+AB20</f>
        <v>0</v>
      </c>
      <c r="AC15" s="18"/>
      <c r="AD15" s="18">
        <f>AD16+AD20</f>
        <v>0</v>
      </c>
      <c r="AE15" s="18"/>
      <c r="AF15" s="18">
        <f>AF16+AF20</f>
        <v>0</v>
      </c>
      <c r="AG15" s="18"/>
      <c r="AH15" s="18"/>
      <c r="AI15" s="7"/>
    </row>
    <row r="16" spans="1:35" ht="12.75">
      <c r="A16" s="6"/>
      <c r="B16" s="34" t="s">
        <v>38</v>
      </c>
      <c r="C16" s="35"/>
      <c r="D16" s="6">
        <v>9</v>
      </c>
      <c r="E16" s="18">
        <f aca="true" t="shared" si="4" ref="E16:N16">E17+E18+E19</f>
        <v>9</v>
      </c>
      <c r="F16" s="18">
        <f t="shared" si="4"/>
        <v>342</v>
      </c>
      <c r="G16" s="18">
        <f t="shared" si="4"/>
        <v>114</v>
      </c>
      <c r="H16" s="18">
        <f t="shared" si="4"/>
        <v>6</v>
      </c>
      <c r="I16" s="18">
        <f t="shared" si="4"/>
        <v>228</v>
      </c>
      <c r="J16" s="18">
        <f t="shared" si="4"/>
        <v>76</v>
      </c>
      <c r="K16" s="18">
        <f t="shared" si="4"/>
        <v>20</v>
      </c>
      <c r="L16" s="18">
        <f t="shared" si="4"/>
        <v>18</v>
      </c>
      <c r="M16" s="18">
        <f t="shared" si="4"/>
        <v>38</v>
      </c>
      <c r="N16" s="18">
        <f t="shared" si="4"/>
        <v>152</v>
      </c>
      <c r="O16" s="18"/>
      <c r="P16" s="18"/>
      <c r="Q16" s="18">
        <f aca="true" t="shared" si="5" ref="Q16:W16">Q17+Q18+Q19</f>
        <v>3</v>
      </c>
      <c r="R16" s="18">
        <f t="shared" si="5"/>
        <v>114</v>
      </c>
      <c r="S16" s="18">
        <f t="shared" si="5"/>
        <v>38</v>
      </c>
      <c r="T16" s="18">
        <f t="shared" si="5"/>
        <v>8</v>
      </c>
      <c r="U16" s="18">
        <f t="shared" si="5"/>
        <v>0</v>
      </c>
      <c r="V16" s="18">
        <f t="shared" si="5"/>
        <v>30</v>
      </c>
      <c r="W16" s="18">
        <f t="shared" si="5"/>
        <v>76</v>
      </c>
      <c r="X16" s="18"/>
      <c r="Y16" s="18"/>
      <c r="Z16" s="18">
        <f>Z17+Z18+Z19</f>
        <v>0</v>
      </c>
      <c r="AA16" s="18">
        <f>AA17+AA18+AA19</f>
        <v>0</v>
      </c>
      <c r="AB16" s="18">
        <f>AB17+AB18+AB19</f>
        <v>0</v>
      </c>
      <c r="AC16" s="18"/>
      <c r="AD16" s="18">
        <f>AD17+AD18+AD19</f>
        <v>0</v>
      </c>
      <c r="AE16" s="18"/>
      <c r="AF16" s="18">
        <f>AF17+AF18+AF19</f>
        <v>0</v>
      </c>
      <c r="AG16" s="18"/>
      <c r="AH16" s="18"/>
      <c r="AI16" s="7"/>
    </row>
    <row r="17" spans="1:35" ht="26.25">
      <c r="A17" s="8">
        <v>1</v>
      </c>
      <c r="B17" s="9" t="s">
        <v>52</v>
      </c>
      <c r="C17" s="10" t="s">
        <v>53</v>
      </c>
      <c r="D17" s="8" t="s">
        <v>36</v>
      </c>
      <c r="E17" s="16">
        <v>3</v>
      </c>
      <c r="F17" s="8">
        <v>114</v>
      </c>
      <c r="G17" s="16">
        <v>38</v>
      </c>
      <c r="H17" s="16">
        <v>3</v>
      </c>
      <c r="I17" s="16">
        <v>114</v>
      </c>
      <c r="J17" s="16">
        <v>38</v>
      </c>
      <c r="K17" s="16">
        <v>20</v>
      </c>
      <c r="L17" s="16">
        <v>18</v>
      </c>
      <c r="M17" s="16"/>
      <c r="N17" s="16">
        <v>76</v>
      </c>
      <c r="O17" s="16" t="s">
        <v>81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1" t="s">
        <v>101</v>
      </c>
    </row>
    <row r="18" spans="1:35" ht="26.25">
      <c r="A18" s="8">
        <v>2</v>
      </c>
      <c r="B18" s="9" t="s">
        <v>59</v>
      </c>
      <c r="C18" s="10" t="s">
        <v>53</v>
      </c>
      <c r="D18" s="8" t="s">
        <v>36</v>
      </c>
      <c r="E18" s="16">
        <v>3</v>
      </c>
      <c r="F18" s="8">
        <v>114</v>
      </c>
      <c r="G18" s="16">
        <v>38</v>
      </c>
      <c r="H18" s="16">
        <v>3</v>
      </c>
      <c r="I18" s="16">
        <v>114</v>
      </c>
      <c r="J18" s="16">
        <v>38</v>
      </c>
      <c r="K18" s="16"/>
      <c r="L18" s="16"/>
      <c r="M18" s="16">
        <v>38</v>
      </c>
      <c r="N18" s="16">
        <v>76</v>
      </c>
      <c r="O18" s="16" t="s">
        <v>81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1" t="s">
        <v>51</v>
      </c>
    </row>
    <row r="19" spans="1:35" ht="26.25">
      <c r="A19" s="8">
        <v>3</v>
      </c>
      <c r="B19" s="9" t="s">
        <v>65</v>
      </c>
      <c r="C19" s="10" t="s">
        <v>53</v>
      </c>
      <c r="D19" s="8" t="s">
        <v>36</v>
      </c>
      <c r="E19" s="16">
        <v>3</v>
      </c>
      <c r="F19" s="8">
        <v>114</v>
      </c>
      <c r="G19" s="16">
        <v>38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v>3</v>
      </c>
      <c r="R19" s="16">
        <v>114</v>
      </c>
      <c r="S19" s="16">
        <v>38</v>
      </c>
      <c r="T19" s="16">
        <v>8</v>
      </c>
      <c r="U19" s="16"/>
      <c r="V19" s="16">
        <v>30</v>
      </c>
      <c r="W19" s="16">
        <v>76</v>
      </c>
      <c r="X19" s="16" t="s">
        <v>81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1" t="s">
        <v>66</v>
      </c>
    </row>
    <row r="20" spans="1:35" ht="12.75">
      <c r="A20" s="6"/>
      <c r="B20" s="34" t="s">
        <v>46</v>
      </c>
      <c r="C20" s="35"/>
      <c r="D20" s="6">
        <v>21</v>
      </c>
      <c r="E20" s="18">
        <f aca="true" t="shared" si="6" ref="E20:L20">E21+E26</f>
        <v>21</v>
      </c>
      <c r="F20" s="18">
        <f t="shared" si="6"/>
        <v>798</v>
      </c>
      <c r="G20" s="18">
        <f t="shared" si="6"/>
        <v>90</v>
      </c>
      <c r="H20" s="18">
        <f t="shared" si="6"/>
        <v>12</v>
      </c>
      <c r="I20" s="18">
        <f t="shared" si="6"/>
        <v>456</v>
      </c>
      <c r="J20" s="18">
        <f t="shared" si="6"/>
        <v>12</v>
      </c>
      <c r="K20" s="18">
        <f t="shared" si="6"/>
        <v>4</v>
      </c>
      <c r="L20" s="18">
        <f t="shared" si="6"/>
        <v>8</v>
      </c>
      <c r="M20" s="18"/>
      <c r="N20" s="18">
        <f>N21+N26</f>
        <v>356</v>
      </c>
      <c r="O20" s="18"/>
      <c r="P20" s="18"/>
      <c r="Q20" s="18">
        <f>Q21+Q26</f>
        <v>9</v>
      </c>
      <c r="R20" s="18">
        <f>R21+R26</f>
        <v>342</v>
      </c>
      <c r="S20" s="18">
        <f>S21+S26</f>
        <v>80</v>
      </c>
      <c r="T20" s="18">
        <f>T21+T26</f>
        <v>40</v>
      </c>
      <c r="U20" s="18">
        <v>0</v>
      </c>
      <c r="V20" s="18"/>
      <c r="W20" s="18">
        <f>W21+W26</f>
        <v>262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7"/>
    </row>
    <row r="21" spans="1:35" ht="12.75">
      <c r="A21" s="6"/>
      <c r="B21" s="36" t="s">
        <v>55</v>
      </c>
      <c r="C21" s="37"/>
      <c r="D21" s="6" t="s">
        <v>36</v>
      </c>
      <c r="E21" s="18">
        <f>E22+E23+E24+E25</f>
        <v>13</v>
      </c>
      <c r="F21" s="18">
        <f>F22+F23+F24+F25</f>
        <v>494</v>
      </c>
      <c r="G21" s="18">
        <f>G22+G23</f>
        <v>10</v>
      </c>
      <c r="H21" s="18">
        <f>H22+H23+H24+H25</f>
        <v>12</v>
      </c>
      <c r="I21" s="18">
        <f>I22+I23+I24+I25</f>
        <v>456</v>
      </c>
      <c r="J21" s="18">
        <f>J22+J23+J24+J25</f>
        <v>12</v>
      </c>
      <c r="K21" s="18">
        <f>K22+K23+K24+K25</f>
        <v>4</v>
      </c>
      <c r="L21" s="18">
        <f>L22+L23+L24+L25</f>
        <v>8</v>
      </c>
      <c r="M21" s="18"/>
      <c r="N21" s="18">
        <f>N22+N23+N24+N25</f>
        <v>356</v>
      </c>
      <c r="O21" s="18"/>
      <c r="P21" s="18"/>
      <c r="Q21" s="18">
        <f>Q22+Q23+Q24+Q25</f>
        <v>1</v>
      </c>
      <c r="R21" s="18">
        <f>R22+R23+R24+R25</f>
        <v>38</v>
      </c>
      <c r="S21" s="18">
        <f>S22+S23+S24+S25</f>
        <v>0</v>
      </c>
      <c r="T21" s="18">
        <f>T22+T23+T24+T25</f>
        <v>0</v>
      </c>
      <c r="U21" s="18"/>
      <c r="V21" s="18"/>
      <c r="W21" s="18">
        <f>W22+W23+W24+W25</f>
        <v>38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7"/>
    </row>
    <row r="22" spans="1:35" ht="39">
      <c r="A22" s="8">
        <v>1</v>
      </c>
      <c r="B22" s="12" t="s">
        <v>67</v>
      </c>
      <c r="C22" s="10" t="s">
        <v>53</v>
      </c>
      <c r="D22" s="8" t="s">
        <v>36</v>
      </c>
      <c r="E22" s="16">
        <v>2</v>
      </c>
      <c r="F22" s="8">
        <v>76</v>
      </c>
      <c r="G22" s="16">
        <v>8</v>
      </c>
      <c r="H22" s="16">
        <v>2</v>
      </c>
      <c r="I22" s="16">
        <v>76</v>
      </c>
      <c r="J22" s="16">
        <v>8</v>
      </c>
      <c r="K22" s="16"/>
      <c r="L22" s="16">
        <v>8</v>
      </c>
      <c r="M22" s="16"/>
      <c r="N22" s="16">
        <v>68</v>
      </c>
      <c r="O22" s="16" t="s">
        <v>92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1" t="s">
        <v>68</v>
      </c>
    </row>
    <row r="23" spans="1:35" ht="21">
      <c r="A23" s="8">
        <v>2</v>
      </c>
      <c r="B23" s="12" t="s">
        <v>72</v>
      </c>
      <c r="C23" s="10" t="s">
        <v>53</v>
      </c>
      <c r="D23" s="8" t="s">
        <v>36</v>
      </c>
      <c r="E23" s="16">
        <v>5</v>
      </c>
      <c r="F23" s="8">
        <v>190</v>
      </c>
      <c r="G23" s="16">
        <v>2</v>
      </c>
      <c r="H23" s="16">
        <v>5</v>
      </c>
      <c r="I23" s="16">
        <v>190</v>
      </c>
      <c r="J23" s="16">
        <v>2</v>
      </c>
      <c r="K23" s="16">
        <v>2</v>
      </c>
      <c r="L23" s="16"/>
      <c r="M23" s="16"/>
      <c r="N23" s="16">
        <v>136</v>
      </c>
      <c r="O23" s="22"/>
      <c r="P23" s="16" t="s">
        <v>81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1" t="s">
        <v>73</v>
      </c>
    </row>
    <row r="24" spans="1:35" ht="26.25">
      <c r="A24" s="8">
        <v>3</v>
      </c>
      <c r="B24" s="12" t="s">
        <v>76</v>
      </c>
      <c r="C24" s="10" t="s">
        <v>53</v>
      </c>
      <c r="D24" s="8" t="s">
        <v>36</v>
      </c>
      <c r="E24" s="16">
        <v>5</v>
      </c>
      <c r="F24" s="8">
        <v>190</v>
      </c>
      <c r="G24" s="16">
        <v>2</v>
      </c>
      <c r="H24" s="16">
        <v>5</v>
      </c>
      <c r="I24" s="16">
        <v>190</v>
      </c>
      <c r="J24" s="16">
        <v>2</v>
      </c>
      <c r="K24" s="16">
        <v>2</v>
      </c>
      <c r="L24" s="16"/>
      <c r="M24" s="16"/>
      <c r="N24" s="16">
        <v>152</v>
      </c>
      <c r="O24" s="16" t="s">
        <v>81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1" t="s">
        <v>77</v>
      </c>
    </row>
    <row r="25" spans="1:35" ht="12.75">
      <c r="A25" s="8">
        <v>4</v>
      </c>
      <c r="B25" s="12" t="s">
        <v>80</v>
      </c>
      <c r="C25" s="10" t="s">
        <v>44</v>
      </c>
      <c r="D25" s="8" t="s">
        <v>36</v>
      </c>
      <c r="E25" s="16">
        <v>1</v>
      </c>
      <c r="F25" s="8">
        <v>38</v>
      </c>
      <c r="G25" s="16" t="s">
        <v>36</v>
      </c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>
        <v>38</v>
      </c>
      <c r="S25" s="25"/>
      <c r="T25" s="25"/>
      <c r="U25" s="16"/>
      <c r="V25" s="16"/>
      <c r="W25" s="16">
        <v>38</v>
      </c>
      <c r="X25" s="16"/>
      <c r="Y25" s="16" t="s">
        <v>81</v>
      </c>
      <c r="Z25" s="16"/>
      <c r="AA25" s="16"/>
      <c r="AB25" s="16"/>
      <c r="AC25" s="16"/>
      <c r="AD25" s="16"/>
      <c r="AE25" s="16"/>
      <c r="AF25" s="16"/>
      <c r="AG25" s="16"/>
      <c r="AH25" s="16"/>
      <c r="AI25" s="24" t="s">
        <v>93</v>
      </c>
    </row>
    <row r="26" spans="1:35" ht="12.75">
      <c r="A26" s="6"/>
      <c r="B26" s="36" t="s">
        <v>99</v>
      </c>
      <c r="C26" s="37"/>
      <c r="D26" s="6" t="s">
        <v>36</v>
      </c>
      <c r="E26" s="18">
        <v>8</v>
      </c>
      <c r="F26" s="6">
        <v>304</v>
      </c>
      <c r="G26" s="18">
        <v>80</v>
      </c>
      <c r="H26" s="18"/>
      <c r="I26" s="18"/>
      <c r="J26" s="18"/>
      <c r="K26" s="18"/>
      <c r="L26" s="18"/>
      <c r="M26" s="18"/>
      <c r="N26" s="18"/>
      <c r="O26" s="18"/>
      <c r="P26" s="18"/>
      <c r="Q26" s="18">
        <v>8</v>
      </c>
      <c r="R26" s="18">
        <v>304</v>
      </c>
      <c r="S26" s="18">
        <v>80</v>
      </c>
      <c r="T26" s="18">
        <v>40</v>
      </c>
      <c r="U26" s="18">
        <v>20</v>
      </c>
      <c r="V26" s="18"/>
      <c r="W26" s="18">
        <v>224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7"/>
    </row>
    <row r="27" spans="1:35" ht="26.25">
      <c r="A27" s="8">
        <v>1</v>
      </c>
      <c r="B27" s="12" t="s">
        <v>86</v>
      </c>
      <c r="C27" s="10" t="s">
        <v>53</v>
      </c>
      <c r="D27" s="17"/>
      <c r="E27" s="16">
        <v>4</v>
      </c>
      <c r="F27" s="8">
        <v>152</v>
      </c>
      <c r="G27" s="16">
        <v>38</v>
      </c>
      <c r="H27" s="16"/>
      <c r="I27" s="16"/>
      <c r="J27" s="16"/>
      <c r="K27" s="16"/>
      <c r="L27" s="16"/>
      <c r="M27" s="16"/>
      <c r="N27" s="16"/>
      <c r="O27" s="16"/>
      <c r="P27" s="16"/>
      <c r="Q27" s="16">
        <v>4</v>
      </c>
      <c r="R27" s="16">
        <v>152</v>
      </c>
      <c r="S27" s="16">
        <v>38</v>
      </c>
      <c r="T27" s="16" t="s">
        <v>91</v>
      </c>
      <c r="U27" s="16">
        <v>18</v>
      </c>
      <c r="V27" s="16"/>
      <c r="W27" s="16">
        <v>114</v>
      </c>
      <c r="X27" s="16" t="s">
        <v>81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1" t="s">
        <v>93</v>
      </c>
    </row>
    <row r="28" spans="1:35" ht="21">
      <c r="A28" s="8">
        <v>2</v>
      </c>
      <c r="B28" s="12" t="s">
        <v>87</v>
      </c>
      <c r="C28" s="10" t="s">
        <v>53</v>
      </c>
      <c r="D28" s="17"/>
      <c r="E28" s="16">
        <v>4</v>
      </c>
      <c r="F28" s="8">
        <v>152</v>
      </c>
      <c r="G28" s="16">
        <v>38</v>
      </c>
      <c r="H28" s="16"/>
      <c r="I28" s="16"/>
      <c r="J28" s="16"/>
      <c r="K28" s="16"/>
      <c r="L28" s="16"/>
      <c r="M28" s="16"/>
      <c r="N28" s="16"/>
      <c r="O28" s="16"/>
      <c r="P28" s="16"/>
      <c r="Q28" s="16">
        <v>4</v>
      </c>
      <c r="R28" s="16">
        <v>152</v>
      </c>
      <c r="S28" s="16">
        <v>38</v>
      </c>
      <c r="T28" s="16" t="s">
        <v>91</v>
      </c>
      <c r="U28" s="16"/>
      <c r="V28" s="16">
        <v>18</v>
      </c>
      <c r="W28" s="16">
        <v>114</v>
      </c>
      <c r="X28" s="16" t="s">
        <v>81</v>
      </c>
      <c r="Y28" s="22"/>
      <c r="Z28" s="16"/>
      <c r="AA28" s="16"/>
      <c r="AB28" s="16"/>
      <c r="AC28" s="16"/>
      <c r="AD28" s="16"/>
      <c r="AE28" s="16"/>
      <c r="AF28" s="16"/>
      <c r="AG28" s="16"/>
      <c r="AH28" s="16"/>
      <c r="AI28" s="11" t="s">
        <v>94</v>
      </c>
    </row>
    <row r="29" spans="1:35" ht="26.25">
      <c r="A29" s="8">
        <v>3</v>
      </c>
      <c r="B29" s="12" t="s">
        <v>90</v>
      </c>
      <c r="C29" s="10" t="s">
        <v>53</v>
      </c>
      <c r="D29" s="17"/>
      <c r="E29" s="16">
        <v>4</v>
      </c>
      <c r="F29" s="8">
        <v>152</v>
      </c>
      <c r="G29" s="16">
        <v>38</v>
      </c>
      <c r="H29" s="16"/>
      <c r="I29" s="16"/>
      <c r="J29" s="16"/>
      <c r="K29" s="16"/>
      <c r="L29" s="16"/>
      <c r="M29" s="16"/>
      <c r="N29" s="16"/>
      <c r="O29" s="16"/>
      <c r="P29" s="16"/>
      <c r="Q29" s="16">
        <v>4</v>
      </c>
      <c r="R29" s="16">
        <v>152</v>
      </c>
      <c r="S29" s="16">
        <v>38</v>
      </c>
      <c r="T29" s="16" t="s">
        <v>91</v>
      </c>
      <c r="U29" s="16">
        <v>18</v>
      </c>
      <c r="V29" s="16"/>
      <c r="W29" s="16">
        <v>114</v>
      </c>
      <c r="X29" s="16" t="s">
        <v>81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1" t="s">
        <v>95</v>
      </c>
    </row>
    <row r="30" spans="1:35" ht="26.25">
      <c r="A30" s="8">
        <v>4</v>
      </c>
      <c r="B30" s="12" t="s">
        <v>89</v>
      </c>
      <c r="C30" s="10" t="s">
        <v>53</v>
      </c>
      <c r="D30" s="17"/>
      <c r="E30" s="16">
        <v>4</v>
      </c>
      <c r="F30" s="8">
        <v>152</v>
      </c>
      <c r="G30" s="16">
        <v>38</v>
      </c>
      <c r="H30" s="16"/>
      <c r="I30" s="16"/>
      <c r="J30" s="16"/>
      <c r="K30" s="16"/>
      <c r="L30" s="16"/>
      <c r="M30" s="16"/>
      <c r="N30" s="16"/>
      <c r="O30" s="16"/>
      <c r="P30" s="16"/>
      <c r="Q30" s="16">
        <v>4</v>
      </c>
      <c r="R30" s="16">
        <v>152</v>
      </c>
      <c r="S30" s="16">
        <v>38</v>
      </c>
      <c r="T30" s="16" t="s">
        <v>91</v>
      </c>
      <c r="U30" s="16">
        <v>18</v>
      </c>
      <c r="V30" s="16"/>
      <c r="W30" s="16">
        <v>114</v>
      </c>
      <c r="X30" s="16" t="s">
        <v>81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1" t="s">
        <v>96</v>
      </c>
    </row>
    <row r="31" spans="1:35" ht="26.25">
      <c r="A31" s="8">
        <v>5</v>
      </c>
      <c r="B31" s="12" t="s">
        <v>88</v>
      </c>
      <c r="C31" s="10" t="s">
        <v>53</v>
      </c>
      <c r="D31" s="17"/>
      <c r="E31" s="16">
        <v>4</v>
      </c>
      <c r="F31" s="8">
        <v>152</v>
      </c>
      <c r="G31" s="16">
        <v>38</v>
      </c>
      <c r="H31" s="16"/>
      <c r="I31" s="16"/>
      <c r="J31" s="16"/>
      <c r="K31" s="16"/>
      <c r="L31" s="16"/>
      <c r="M31" s="16"/>
      <c r="N31" s="16"/>
      <c r="O31" s="16"/>
      <c r="P31" s="16"/>
      <c r="Q31" s="16">
        <v>4</v>
      </c>
      <c r="R31" s="16">
        <v>152</v>
      </c>
      <c r="S31" s="16">
        <v>38</v>
      </c>
      <c r="T31" s="16" t="s">
        <v>91</v>
      </c>
      <c r="U31" s="16">
        <v>18</v>
      </c>
      <c r="V31" s="16"/>
      <c r="W31" s="16">
        <v>114</v>
      </c>
      <c r="X31" s="16" t="s">
        <v>81</v>
      </c>
      <c r="Y31" s="22"/>
      <c r="Z31" s="16"/>
      <c r="AA31" s="16"/>
      <c r="AB31" s="16"/>
      <c r="AC31" s="16"/>
      <c r="AD31" s="16"/>
      <c r="AE31" s="16"/>
      <c r="AF31" s="16"/>
      <c r="AG31" s="16"/>
      <c r="AH31" s="16"/>
      <c r="AI31" s="11" t="s">
        <v>97</v>
      </c>
    </row>
    <row r="32" spans="1:35" ht="30" customHeight="1">
      <c r="A32" s="6"/>
      <c r="B32" s="32" t="s">
        <v>34</v>
      </c>
      <c r="C32" s="33"/>
      <c r="D32" s="6">
        <v>141</v>
      </c>
      <c r="E32" s="18">
        <f>E33+E36</f>
        <v>141</v>
      </c>
      <c r="F32" s="18">
        <f>F33+F36</f>
        <v>5358</v>
      </c>
      <c r="G32" s="18">
        <v>138</v>
      </c>
      <c r="H32" s="18">
        <f>H33+H36</f>
        <v>42</v>
      </c>
      <c r="I32" s="18">
        <f>I33+I36</f>
        <v>1596</v>
      </c>
      <c r="J32" s="18">
        <f>J33+J36</f>
        <v>46</v>
      </c>
      <c r="K32" s="18"/>
      <c r="L32" s="18">
        <f>L33+L36</f>
        <v>46</v>
      </c>
      <c r="M32" s="18"/>
      <c r="N32" s="18">
        <f>N33+N36</f>
        <v>1550</v>
      </c>
      <c r="O32" s="18"/>
      <c r="P32" s="18"/>
      <c r="Q32" s="18">
        <f>Q33+Q36</f>
        <v>48</v>
      </c>
      <c r="R32" s="18">
        <f>R33+R36</f>
        <v>1824</v>
      </c>
      <c r="S32" s="18">
        <f>S33+S36</f>
        <v>46</v>
      </c>
      <c r="T32" s="18"/>
      <c r="U32" s="18">
        <f>U33+U36</f>
        <v>46</v>
      </c>
      <c r="V32" s="18"/>
      <c r="W32" s="18">
        <f>W33+W36</f>
        <v>1778</v>
      </c>
      <c r="X32" s="18"/>
      <c r="Y32" s="18"/>
      <c r="Z32" s="18">
        <f>Z33+Z36</f>
        <v>51</v>
      </c>
      <c r="AA32" s="18">
        <f>AA33+AA36</f>
        <v>1938</v>
      </c>
      <c r="AB32" s="18">
        <f>AB33+AB36</f>
        <v>46</v>
      </c>
      <c r="AC32" s="18"/>
      <c r="AD32" s="18">
        <f>AD33+AD36</f>
        <v>46</v>
      </c>
      <c r="AE32" s="18"/>
      <c r="AF32" s="18">
        <f>AF33+AF36</f>
        <v>1892</v>
      </c>
      <c r="AG32" s="18"/>
      <c r="AH32" s="18"/>
      <c r="AI32" s="7"/>
    </row>
    <row r="33" spans="1:35" ht="12.75">
      <c r="A33" s="6"/>
      <c r="B33" s="34" t="s">
        <v>39</v>
      </c>
      <c r="C33" s="35"/>
      <c r="D33" s="6" t="s">
        <v>36</v>
      </c>
      <c r="E33" s="18">
        <f>E34+E35</f>
        <v>57</v>
      </c>
      <c r="F33" s="18">
        <f>F34+F35</f>
        <v>2166</v>
      </c>
      <c r="G33" s="18" t="s">
        <v>36</v>
      </c>
      <c r="H33" s="18">
        <f>H34+H35</f>
        <v>20</v>
      </c>
      <c r="I33" s="18">
        <f>I34+I35</f>
        <v>760</v>
      </c>
      <c r="J33" s="18"/>
      <c r="K33" s="18"/>
      <c r="L33" s="18"/>
      <c r="M33" s="18"/>
      <c r="N33" s="18">
        <f>N34+N35</f>
        <v>760</v>
      </c>
      <c r="O33" s="18"/>
      <c r="P33" s="18"/>
      <c r="Q33" s="18">
        <f>Q34+Q35</f>
        <v>20</v>
      </c>
      <c r="R33" s="18">
        <f>R34+R35</f>
        <v>760</v>
      </c>
      <c r="S33" s="18">
        <f>S34+S35</f>
        <v>0</v>
      </c>
      <c r="T33" s="18"/>
      <c r="U33" s="18">
        <f>U34+U35</f>
        <v>0</v>
      </c>
      <c r="V33" s="18"/>
      <c r="W33" s="18">
        <f>W34+W35</f>
        <v>760</v>
      </c>
      <c r="X33" s="18"/>
      <c r="Y33" s="18"/>
      <c r="Z33" s="18">
        <f>Z34+Z35</f>
        <v>17</v>
      </c>
      <c r="AA33" s="18">
        <f>AA34+AA35</f>
        <v>646</v>
      </c>
      <c r="AB33" s="18">
        <f>AB34+AB35</f>
        <v>0</v>
      </c>
      <c r="AC33" s="18"/>
      <c r="AD33" s="18">
        <f>AD34+AD35</f>
        <v>0</v>
      </c>
      <c r="AE33" s="18"/>
      <c r="AF33" s="18">
        <f>AF34+AF35</f>
        <v>646</v>
      </c>
      <c r="AG33" s="18"/>
      <c r="AH33" s="18"/>
      <c r="AI33" s="7"/>
    </row>
    <row r="34" spans="1:35" ht="26.25">
      <c r="A34" s="8">
        <v>1</v>
      </c>
      <c r="B34" s="9" t="s">
        <v>56</v>
      </c>
      <c r="C34" s="10" t="s">
        <v>57</v>
      </c>
      <c r="D34" s="8" t="s">
        <v>36</v>
      </c>
      <c r="E34" s="16">
        <v>45</v>
      </c>
      <c r="F34" s="8">
        <v>1710</v>
      </c>
      <c r="G34" s="16" t="s">
        <v>36</v>
      </c>
      <c r="H34" s="16">
        <v>16</v>
      </c>
      <c r="I34" s="16">
        <v>608</v>
      </c>
      <c r="J34" s="16"/>
      <c r="K34" s="16"/>
      <c r="L34" s="16"/>
      <c r="M34" s="16"/>
      <c r="N34" s="16">
        <v>608</v>
      </c>
      <c r="O34" s="16"/>
      <c r="P34" s="16" t="s">
        <v>82</v>
      </c>
      <c r="Q34" s="16">
        <v>16</v>
      </c>
      <c r="R34" s="16">
        <v>608</v>
      </c>
      <c r="S34" s="16"/>
      <c r="T34" s="16"/>
      <c r="U34" s="16"/>
      <c r="V34" s="16"/>
      <c r="W34" s="16">
        <v>608</v>
      </c>
      <c r="X34" s="16"/>
      <c r="Y34" s="16" t="s">
        <v>82</v>
      </c>
      <c r="Z34" s="16">
        <v>13</v>
      </c>
      <c r="AA34" s="16">
        <v>494</v>
      </c>
      <c r="AB34" s="16"/>
      <c r="AC34" s="16"/>
      <c r="AD34" s="16"/>
      <c r="AE34" s="16"/>
      <c r="AF34" s="16">
        <v>494</v>
      </c>
      <c r="AG34" s="16"/>
      <c r="AH34" s="16" t="s">
        <v>82</v>
      </c>
      <c r="AI34" s="11" t="s">
        <v>58</v>
      </c>
    </row>
    <row r="35" spans="1:35" ht="26.25">
      <c r="A35" s="8">
        <v>2</v>
      </c>
      <c r="B35" s="9" t="s">
        <v>63</v>
      </c>
      <c r="C35" s="10" t="s">
        <v>57</v>
      </c>
      <c r="D35" s="8" t="s">
        <v>36</v>
      </c>
      <c r="E35" s="16">
        <v>12</v>
      </c>
      <c r="F35" s="8">
        <v>456</v>
      </c>
      <c r="G35" s="16" t="s">
        <v>36</v>
      </c>
      <c r="H35" s="16">
        <v>4</v>
      </c>
      <c r="I35" s="16">
        <v>152</v>
      </c>
      <c r="J35" s="16"/>
      <c r="K35" s="16"/>
      <c r="L35" s="16"/>
      <c r="M35" s="16"/>
      <c r="N35" s="16">
        <v>152</v>
      </c>
      <c r="O35" s="16"/>
      <c r="P35" s="16" t="s">
        <v>82</v>
      </c>
      <c r="Q35" s="16">
        <v>4</v>
      </c>
      <c r="R35" s="16">
        <v>152</v>
      </c>
      <c r="S35" s="16"/>
      <c r="T35" s="16"/>
      <c r="U35" s="16"/>
      <c r="V35" s="16"/>
      <c r="W35" s="16">
        <v>152</v>
      </c>
      <c r="X35" s="16"/>
      <c r="Y35" s="16" t="s">
        <v>82</v>
      </c>
      <c r="Z35" s="16">
        <v>4</v>
      </c>
      <c r="AA35" s="16">
        <v>152</v>
      </c>
      <c r="AB35" s="16"/>
      <c r="AC35" s="16"/>
      <c r="AD35" s="16"/>
      <c r="AE35" s="16"/>
      <c r="AF35" s="16">
        <v>152</v>
      </c>
      <c r="AG35" s="16"/>
      <c r="AH35" s="16" t="s">
        <v>82</v>
      </c>
      <c r="AI35" s="11" t="s">
        <v>64</v>
      </c>
    </row>
    <row r="36" spans="1:35" ht="12.75">
      <c r="A36" s="6"/>
      <c r="B36" s="34" t="s">
        <v>45</v>
      </c>
      <c r="C36" s="35"/>
      <c r="D36" s="6" t="s">
        <v>36</v>
      </c>
      <c r="E36" s="18">
        <f>E37+E41</f>
        <v>84</v>
      </c>
      <c r="F36" s="18">
        <f>F37+F41</f>
        <v>3192</v>
      </c>
      <c r="G36" s="18">
        <v>138</v>
      </c>
      <c r="H36" s="18">
        <f>H37+H41</f>
        <v>22</v>
      </c>
      <c r="I36" s="18">
        <f>I37+I41</f>
        <v>836</v>
      </c>
      <c r="J36" s="18">
        <f>J37+J41</f>
        <v>46</v>
      </c>
      <c r="K36" s="18"/>
      <c r="L36" s="18">
        <f>L37+L41</f>
        <v>46</v>
      </c>
      <c r="M36" s="18"/>
      <c r="N36" s="18">
        <f>N37+N41</f>
        <v>790</v>
      </c>
      <c r="O36" s="18"/>
      <c r="P36" s="18"/>
      <c r="Q36" s="18">
        <f>Q37+Q41</f>
        <v>28</v>
      </c>
      <c r="R36" s="18">
        <f>R37+R41</f>
        <v>1064</v>
      </c>
      <c r="S36" s="18">
        <f>S37+S41</f>
        <v>46</v>
      </c>
      <c r="T36" s="18"/>
      <c r="U36" s="18">
        <f>U37+U41</f>
        <v>46</v>
      </c>
      <c r="V36" s="18"/>
      <c r="W36" s="18">
        <f>W37+W41</f>
        <v>1018</v>
      </c>
      <c r="X36" s="18"/>
      <c r="Y36" s="18"/>
      <c r="Z36" s="18">
        <f>Z37+Z41</f>
        <v>34</v>
      </c>
      <c r="AA36" s="18">
        <f>AA37+AA41</f>
        <v>1292</v>
      </c>
      <c r="AB36" s="18">
        <f>AB37+AB41</f>
        <v>46</v>
      </c>
      <c r="AC36" s="18"/>
      <c r="AD36" s="18">
        <f>AD37+AD41</f>
        <v>46</v>
      </c>
      <c r="AE36" s="18"/>
      <c r="AF36" s="18">
        <f>AF37+AF41</f>
        <v>1246</v>
      </c>
      <c r="AG36" s="18"/>
      <c r="AH36" s="18"/>
      <c r="AI36" s="7"/>
    </row>
    <row r="37" spans="1:35" ht="12.75">
      <c r="A37" s="6"/>
      <c r="B37" s="36" t="s">
        <v>54</v>
      </c>
      <c r="C37" s="37"/>
      <c r="D37" s="6" t="s">
        <v>36</v>
      </c>
      <c r="E37" s="18">
        <f>E38+E39+E40</f>
        <v>77</v>
      </c>
      <c r="F37" s="18">
        <f>F38+F39+F40</f>
        <v>2926</v>
      </c>
      <c r="G37" s="18">
        <v>138</v>
      </c>
      <c r="H37" s="18">
        <f>H38+H39+H40</f>
        <v>21</v>
      </c>
      <c r="I37" s="18">
        <f>I38+I39+I40</f>
        <v>798</v>
      </c>
      <c r="J37" s="18">
        <f>J38+J39+J40</f>
        <v>46</v>
      </c>
      <c r="K37" s="18"/>
      <c r="L37" s="18">
        <f>L38+L39+L40</f>
        <v>46</v>
      </c>
      <c r="M37" s="18"/>
      <c r="N37" s="18">
        <f>N38+N39+N40</f>
        <v>752</v>
      </c>
      <c r="O37" s="18"/>
      <c r="P37" s="18"/>
      <c r="Q37" s="18">
        <f>Q38+Q39+Q40</f>
        <v>27</v>
      </c>
      <c r="R37" s="18">
        <f>R38+R39+R40</f>
        <v>1026</v>
      </c>
      <c r="S37" s="18">
        <f>S38+S39+S40</f>
        <v>46</v>
      </c>
      <c r="T37" s="18"/>
      <c r="U37" s="18">
        <f>U38+U39+U40</f>
        <v>46</v>
      </c>
      <c r="V37" s="18"/>
      <c r="W37" s="18">
        <f>W38+W39+W40</f>
        <v>980</v>
      </c>
      <c r="X37" s="18"/>
      <c r="Y37" s="18"/>
      <c r="Z37" s="18">
        <f>Z38+Z39+Z40</f>
        <v>29</v>
      </c>
      <c r="AA37" s="18">
        <f>AA38+AA39+AA40</f>
        <v>1102</v>
      </c>
      <c r="AB37" s="18">
        <f>AB38+AB39+AB40</f>
        <v>46</v>
      </c>
      <c r="AC37" s="18"/>
      <c r="AD37" s="18">
        <f>AD38+AD39+AD40</f>
        <v>46</v>
      </c>
      <c r="AE37" s="18"/>
      <c r="AF37" s="18">
        <f>AF38+AF39+AF40</f>
        <v>1056</v>
      </c>
      <c r="AG37" s="18"/>
      <c r="AH37" s="18"/>
      <c r="AI37" s="7"/>
    </row>
    <row r="38" spans="1:35" ht="26.25">
      <c r="A38" s="8">
        <v>1</v>
      </c>
      <c r="B38" s="12" t="s">
        <v>69</v>
      </c>
      <c r="C38" s="10" t="s">
        <v>70</v>
      </c>
      <c r="D38" s="8" t="s">
        <v>36</v>
      </c>
      <c r="E38" s="16">
        <v>15</v>
      </c>
      <c r="F38" s="8">
        <v>570</v>
      </c>
      <c r="G38" s="16">
        <v>138</v>
      </c>
      <c r="H38" s="16">
        <v>5</v>
      </c>
      <c r="I38" s="16">
        <v>190</v>
      </c>
      <c r="J38" s="16">
        <v>46</v>
      </c>
      <c r="K38" s="16"/>
      <c r="L38" s="16">
        <v>46</v>
      </c>
      <c r="M38" s="16"/>
      <c r="N38" s="16">
        <v>144</v>
      </c>
      <c r="O38" s="22"/>
      <c r="P38" s="16" t="s">
        <v>82</v>
      </c>
      <c r="Q38" s="16">
        <v>5</v>
      </c>
      <c r="R38" s="16">
        <v>190</v>
      </c>
      <c r="S38" s="16">
        <v>46</v>
      </c>
      <c r="T38" s="16"/>
      <c r="U38" s="16">
        <v>46</v>
      </c>
      <c r="V38" s="16"/>
      <c r="W38" s="16">
        <v>144</v>
      </c>
      <c r="X38" s="22"/>
      <c r="Y38" s="16" t="s">
        <v>82</v>
      </c>
      <c r="Z38" s="16">
        <v>5</v>
      </c>
      <c r="AA38" s="16">
        <v>190</v>
      </c>
      <c r="AB38" s="16">
        <v>46</v>
      </c>
      <c r="AC38" s="16"/>
      <c r="AD38" s="16">
        <v>46</v>
      </c>
      <c r="AE38" s="16"/>
      <c r="AF38" s="16">
        <v>144</v>
      </c>
      <c r="AG38" s="16"/>
      <c r="AH38" s="16" t="s">
        <v>82</v>
      </c>
      <c r="AI38" s="11" t="s">
        <v>71</v>
      </c>
    </row>
    <row r="39" spans="1:35" ht="26.25">
      <c r="A39" s="8">
        <v>2</v>
      </c>
      <c r="B39" s="12" t="s">
        <v>74</v>
      </c>
      <c r="C39" s="10" t="s">
        <v>61</v>
      </c>
      <c r="D39" s="8" t="s">
        <v>36</v>
      </c>
      <c r="E39" s="16">
        <v>38</v>
      </c>
      <c r="F39" s="8">
        <v>1444</v>
      </c>
      <c r="G39" s="16" t="s">
        <v>36</v>
      </c>
      <c r="H39" s="16">
        <v>16</v>
      </c>
      <c r="I39" s="16">
        <v>608</v>
      </c>
      <c r="J39" s="16"/>
      <c r="K39" s="16"/>
      <c r="L39" s="16"/>
      <c r="M39" s="16"/>
      <c r="N39" s="16">
        <v>608</v>
      </c>
      <c r="O39" s="16"/>
      <c r="P39" s="16" t="s">
        <v>92</v>
      </c>
      <c r="Q39" s="16">
        <v>14</v>
      </c>
      <c r="R39" s="16">
        <v>532</v>
      </c>
      <c r="S39" s="16"/>
      <c r="T39" s="16"/>
      <c r="U39" s="16"/>
      <c r="V39" s="16"/>
      <c r="W39" s="16">
        <v>532</v>
      </c>
      <c r="X39" s="16"/>
      <c r="Y39" s="16" t="s">
        <v>82</v>
      </c>
      <c r="Z39" s="16">
        <v>8</v>
      </c>
      <c r="AA39" s="16">
        <v>304</v>
      </c>
      <c r="AB39" s="16"/>
      <c r="AC39" s="16"/>
      <c r="AD39" s="16"/>
      <c r="AE39" s="16"/>
      <c r="AF39" s="16">
        <v>304</v>
      </c>
      <c r="AG39" s="16"/>
      <c r="AH39" s="16" t="s">
        <v>82</v>
      </c>
      <c r="AI39" s="11" t="s">
        <v>75</v>
      </c>
    </row>
    <row r="40" spans="1:35" ht="26.25">
      <c r="A40" s="8">
        <v>3</v>
      </c>
      <c r="B40" s="12" t="s">
        <v>78</v>
      </c>
      <c r="C40" s="10" t="s">
        <v>61</v>
      </c>
      <c r="D40" s="8" t="s">
        <v>36</v>
      </c>
      <c r="E40" s="16">
        <v>24</v>
      </c>
      <c r="F40" s="8">
        <v>912</v>
      </c>
      <c r="G40" s="16" t="s">
        <v>36</v>
      </c>
      <c r="H40" s="16"/>
      <c r="I40" s="16"/>
      <c r="J40" s="16"/>
      <c r="K40" s="16"/>
      <c r="L40" s="16"/>
      <c r="M40" s="16"/>
      <c r="N40" s="16"/>
      <c r="O40" s="16"/>
      <c r="P40" s="16"/>
      <c r="Q40" s="16">
        <v>8</v>
      </c>
      <c r="R40" s="16">
        <v>304</v>
      </c>
      <c r="S40" s="16"/>
      <c r="T40" s="16"/>
      <c r="U40" s="16"/>
      <c r="V40" s="16"/>
      <c r="W40" s="16">
        <v>304</v>
      </c>
      <c r="X40" s="16"/>
      <c r="Y40" s="16" t="s">
        <v>82</v>
      </c>
      <c r="Z40" s="16">
        <v>16</v>
      </c>
      <c r="AA40" s="16">
        <v>608</v>
      </c>
      <c r="AB40" s="16"/>
      <c r="AC40" s="16"/>
      <c r="AD40" s="16"/>
      <c r="AE40" s="16"/>
      <c r="AF40" s="16">
        <v>608</v>
      </c>
      <c r="AG40" s="16"/>
      <c r="AH40" s="16" t="s">
        <v>82</v>
      </c>
      <c r="AI40" s="11" t="s">
        <v>79</v>
      </c>
    </row>
    <row r="41" spans="1:35" ht="32.25" customHeight="1">
      <c r="A41" s="8">
        <v>2</v>
      </c>
      <c r="B41" s="9" t="s">
        <v>60</v>
      </c>
      <c r="C41" s="10" t="s">
        <v>61</v>
      </c>
      <c r="D41" s="8" t="s">
        <v>36</v>
      </c>
      <c r="E41" s="16">
        <v>7</v>
      </c>
      <c r="F41" s="8">
        <v>266</v>
      </c>
      <c r="G41" s="16" t="s">
        <v>36</v>
      </c>
      <c r="H41" s="16">
        <v>1</v>
      </c>
      <c r="I41" s="16">
        <v>38</v>
      </c>
      <c r="J41" s="16"/>
      <c r="K41" s="16"/>
      <c r="L41" s="16"/>
      <c r="M41" s="16"/>
      <c r="N41" s="16">
        <v>38</v>
      </c>
      <c r="O41" s="16"/>
      <c r="P41" s="16" t="s">
        <v>92</v>
      </c>
      <c r="Q41" s="16">
        <v>1</v>
      </c>
      <c r="R41" s="16">
        <v>38</v>
      </c>
      <c r="S41" s="16"/>
      <c r="T41" s="16"/>
      <c r="U41" s="16"/>
      <c r="V41" s="16"/>
      <c r="W41" s="16">
        <v>38</v>
      </c>
      <c r="X41" s="16"/>
      <c r="Y41" s="16" t="s">
        <v>82</v>
      </c>
      <c r="Z41" s="16">
        <v>5</v>
      </c>
      <c r="AA41" s="16">
        <v>190</v>
      </c>
      <c r="AB41" s="16"/>
      <c r="AC41" s="16"/>
      <c r="AD41" s="16"/>
      <c r="AE41" s="16"/>
      <c r="AF41" s="16">
        <v>190</v>
      </c>
      <c r="AG41" s="16"/>
      <c r="AH41" s="16" t="s">
        <v>82</v>
      </c>
      <c r="AI41" s="11" t="s">
        <v>62</v>
      </c>
    </row>
    <row r="42" spans="1:35" ht="12.75">
      <c r="A42" s="6"/>
      <c r="B42" s="32" t="s">
        <v>35</v>
      </c>
      <c r="C42" s="33"/>
      <c r="D42" s="6">
        <v>9</v>
      </c>
      <c r="E42" s="18">
        <f>E43+E44</f>
        <v>9</v>
      </c>
      <c r="F42" s="18">
        <f>F43+F44</f>
        <v>342</v>
      </c>
      <c r="G42" s="18" t="s">
        <v>36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>
        <f>Z43+Z44</f>
        <v>9</v>
      </c>
      <c r="AA42" s="18">
        <f>AA43+AA44</f>
        <v>342</v>
      </c>
      <c r="AB42" s="18"/>
      <c r="AC42" s="18"/>
      <c r="AD42" s="18"/>
      <c r="AE42" s="18"/>
      <c r="AF42" s="18">
        <f>AF43+AF44</f>
        <v>342</v>
      </c>
      <c r="AG42" s="18"/>
      <c r="AH42" s="18"/>
      <c r="AI42" s="7"/>
    </row>
    <row r="43" spans="1:35" ht="12.75">
      <c r="A43" s="8">
        <v>1</v>
      </c>
      <c r="B43" s="13" t="s">
        <v>40</v>
      </c>
      <c r="C43" s="10" t="s">
        <v>41</v>
      </c>
      <c r="D43" s="8" t="s">
        <v>36</v>
      </c>
      <c r="E43" s="16">
        <v>3</v>
      </c>
      <c r="F43" s="8">
        <v>114</v>
      </c>
      <c r="G43" s="16" t="s">
        <v>36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3</v>
      </c>
      <c r="AA43" s="16">
        <v>114</v>
      </c>
      <c r="AB43" s="16"/>
      <c r="AC43" s="16"/>
      <c r="AD43" s="16"/>
      <c r="AE43" s="16"/>
      <c r="AF43" s="16">
        <v>114</v>
      </c>
      <c r="AG43" s="16"/>
      <c r="AH43" s="16" t="s">
        <v>81</v>
      </c>
      <c r="AI43" s="11" t="s">
        <v>42</v>
      </c>
    </row>
    <row r="44" spans="1:35" ht="26.25">
      <c r="A44" s="8">
        <v>2</v>
      </c>
      <c r="B44" s="13" t="s">
        <v>47</v>
      </c>
      <c r="C44" s="10" t="s">
        <v>48</v>
      </c>
      <c r="D44" s="8" t="s">
        <v>36</v>
      </c>
      <c r="E44" s="16">
        <v>6</v>
      </c>
      <c r="F44" s="8">
        <v>228</v>
      </c>
      <c r="G44" s="16" t="s">
        <v>36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v>6</v>
      </c>
      <c r="AA44" s="16">
        <v>228</v>
      </c>
      <c r="AB44" s="16"/>
      <c r="AC44" s="16"/>
      <c r="AD44" s="16"/>
      <c r="AE44" s="16"/>
      <c r="AF44" s="16">
        <v>228</v>
      </c>
      <c r="AG44" s="16"/>
      <c r="AH44" s="16" t="s">
        <v>81</v>
      </c>
      <c r="AI44" s="11" t="s">
        <v>49</v>
      </c>
    </row>
    <row r="45" spans="1:35" ht="12.75">
      <c r="A45" s="6"/>
      <c r="B45" s="32" t="s">
        <v>37</v>
      </c>
      <c r="C45" s="33"/>
      <c r="D45" s="6" t="s">
        <v>36</v>
      </c>
      <c r="E45" s="18" t="s">
        <v>36</v>
      </c>
      <c r="F45" s="6" t="s">
        <v>36</v>
      </c>
      <c r="G45" s="18" t="s">
        <v>36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7"/>
    </row>
    <row r="46" spans="1:35" ht="33.75" customHeight="1">
      <c r="A46" s="8">
        <v>1</v>
      </c>
      <c r="B46" s="23" t="s">
        <v>43</v>
      </c>
      <c r="C46" s="10" t="s">
        <v>44</v>
      </c>
      <c r="D46" s="8" t="s">
        <v>36</v>
      </c>
      <c r="E46" s="16">
        <v>4</v>
      </c>
      <c r="F46" s="8">
        <v>152</v>
      </c>
      <c r="G46" s="16">
        <v>56</v>
      </c>
      <c r="H46" s="16"/>
      <c r="I46" s="16"/>
      <c r="J46" s="16"/>
      <c r="K46" s="16"/>
      <c r="L46" s="16"/>
      <c r="M46" s="16"/>
      <c r="N46" s="16"/>
      <c r="O46" s="16"/>
      <c r="P46" s="16"/>
      <c r="Q46" s="25"/>
      <c r="R46" s="25"/>
      <c r="S46" s="25"/>
      <c r="T46" s="25"/>
      <c r="U46" s="25"/>
      <c r="V46" s="25"/>
      <c r="W46" s="25"/>
      <c r="X46" s="16"/>
      <c r="Y46" s="16"/>
      <c r="Z46" s="16">
        <v>4</v>
      </c>
      <c r="AA46" s="16">
        <v>152</v>
      </c>
      <c r="AB46" s="16">
        <v>56</v>
      </c>
      <c r="AC46" s="16">
        <v>38</v>
      </c>
      <c r="AD46" s="16">
        <v>18</v>
      </c>
      <c r="AE46" s="16"/>
      <c r="AF46" s="16">
        <v>96</v>
      </c>
      <c r="AG46" s="16" t="s">
        <v>81</v>
      </c>
      <c r="AH46" s="16"/>
      <c r="AI46" s="11" t="s">
        <v>103</v>
      </c>
    </row>
    <row r="47" spans="1:35" ht="30.75" customHeight="1">
      <c r="A47" s="8">
        <v>2</v>
      </c>
      <c r="B47" s="23" t="s">
        <v>50</v>
      </c>
      <c r="C47" s="10" t="s">
        <v>44</v>
      </c>
      <c r="D47" s="8" t="s">
        <v>36</v>
      </c>
      <c r="E47" s="16">
        <v>5</v>
      </c>
      <c r="F47" s="8">
        <v>190</v>
      </c>
      <c r="G47" s="16">
        <v>56</v>
      </c>
      <c r="H47" s="16"/>
      <c r="I47" s="16"/>
      <c r="J47" s="16"/>
      <c r="K47" s="16"/>
      <c r="L47" s="16"/>
      <c r="M47" s="16"/>
      <c r="N47" s="16"/>
      <c r="O47" s="16"/>
      <c r="P47" s="16"/>
      <c r="Q47" s="25"/>
      <c r="R47" s="25"/>
      <c r="S47" s="25"/>
      <c r="T47" s="25"/>
      <c r="U47" s="25"/>
      <c r="V47" s="25"/>
      <c r="W47" s="25"/>
      <c r="X47" s="16"/>
      <c r="Y47" s="16"/>
      <c r="Z47" s="16">
        <v>5</v>
      </c>
      <c r="AA47" s="16">
        <v>190</v>
      </c>
      <c r="AB47" s="16">
        <v>56</v>
      </c>
      <c r="AC47" s="16"/>
      <c r="AD47" s="16"/>
      <c r="AE47" s="16">
        <v>56</v>
      </c>
      <c r="AF47" s="16">
        <v>134</v>
      </c>
      <c r="AG47" s="16" t="s">
        <v>81</v>
      </c>
      <c r="AH47" s="16"/>
      <c r="AI47" s="11" t="s">
        <v>102</v>
      </c>
    </row>
    <row r="48" spans="1:35" ht="21" customHeight="1">
      <c r="A48" s="28"/>
      <c r="B48" s="31" t="s">
        <v>100</v>
      </c>
      <c r="C48" s="29"/>
      <c r="D48" s="28"/>
      <c r="E48" s="28">
        <f>E17+E18+E19+E22+E23+E24+E25+E27+E28+E34+E35+E38+E39+E40+E41+E43+E44</f>
        <v>180</v>
      </c>
      <c r="F48" s="28">
        <f>F17+F18+F19+F22+F23+F24+F25+F27+F28+F34+F35+F38+F39+F40+F41+F43+F44</f>
        <v>6840</v>
      </c>
      <c r="G48" s="28">
        <f>G15+G32</f>
        <v>342</v>
      </c>
      <c r="H48" s="28">
        <f aca="true" t="shared" si="7" ref="H48:N48">H17+H18+H19+H22+H23+H24+H25+H27+H28+H34+H35+H38+H39+H40+H41+H43+H44</f>
        <v>60</v>
      </c>
      <c r="I48" s="28">
        <f t="shared" si="7"/>
        <v>2280</v>
      </c>
      <c r="J48" s="28">
        <f t="shared" si="7"/>
        <v>134</v>
      </c>
      <c r="K48" s="28">
        <f t="shared" si="7"/>
        <v>24</v>
      </c>
      <c r="L48" s="28">
        <f t="shared" si="7"/>
        <v>72</v>
      </c>
      <c r="M48" s="28">
        <f t="shared" si="7"/>
        <v>38</v>
      </c>
      <c r="N48" s="28">
        <f t="shared" si="7"/>
        <v>2058</v>
      </c>
      <c r="O48" s="28"/>
      <c r="P48" s="28"/>
      <c r="Q48" s="28">
        <f aca="true" t="shared" si="8" ref="Q48:W48">Q17+Q18+Q19+Q22+Q23+Q24+Q25+Q27+Q28+Q34+Q35+Q38+Q39+Q40+Q41+Q43+Q44</f>
        <v>60</v>
      </c>
      <c r="R48" s="28">
        <f t="shared" si="8"/>
        <v>2280</v>
      </c>
      <c r="S48" s="28">
        <f t="shared" si="8"/>
        <v>160</v>
      </c>
      <c r="T48" s="28">
        <f t="shared" si="8"/>
        <v>48</v>
      </c>
      <c r="U48" s="28">
        <f t="shared" si="8"/>
        <v>64</v>
      </c>
      <c r="V48" s="28">
        <f t="shared" si="8"/>
        <v>48</v>
      </c>
      <c r="W48" s="28">
        <f t="shared" si="8"/>
        <v>2120</v>
      </c>
      <c r="X48" s="28"/>
      <c r="Y48" s="28"/>
      <c r="Z48" s="28">
        <f>Z17+Z18+Z19+Z22+Z23+Z24+Z25+Z27+Z28+Z34+Z35+Z38+Z39+Z40+Z41+Z43+Z44</f>
        <v>60</v>
      </c>
      <c r="AA48" s="28">
        <f>AA17+AA18+AA19+AA22+AA23+AA24+AA25+AA27+AA28+AA34+AA35+AA38+AA39+AA40+AA41+AA43+AA44+AA4</f>
        <v>2280</v>
      </c>
      <c r="AB48" s="28">
        <f>AB17+AB18+AB19+AB22+AB23+AB24+AB25+AB27+AB28+AB34+AB35+AB38+AB39+AB40+AB41+AB43+AB44</f>
        <v>46</v>
      </c>
      <c r="AC48" s="28"/>
      <c r="AD48" s="28">
        <f>AD17+AD18+AD19+AD22+AD23+AD24+AD25+AD27+AD28+AD34+AD35+AD38+AD39+AD40+AD41+AD43+AD44</f>
        <v>46</v>
      </c>
      <c r="AE48" s="28"/>
      <c r="AF48" s="28">
        <f>AF17+AF18+AF19+AF22+AF23+AF24+AF25+AF27+AF28+AF34+AF35+AF38+AF39+AF40+AF41+AF43+AF44</f>
        <v>2234</v>
      </c>
      <c r="AG48" s="28">
        <f>AG17+AG18+AG19+AG22+AG23+AG24+AG25+AG27+AG28+AG34+AG35+AG38+AG39+AG40+AG41+AG43+AG44</f>
        <v>0</v>
      </c>
      <c r="AH48" s="28"/>
      <c r="AI48" s="30"/>
    </row>
    <row r="49" spans="1:35" ht="21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1"/>
    </row>
  </sheetData>
  <sheetProtection/>
  <mergeCells count="44">
    <mergeCell ref="A11:A13"/>
    <mergeCell ref="B11:B13"/>
    <mergeCell ref="C11:C13"/>
    <mergeCell ref="D11:D13"/>
    <mergeCell ref="E11:E13"/>
    <mergeCell ref="F11:F13"/>
    <mergeCell ref="G11:G13"/>
    <mergeCell ref="H11:P11"/>
    <mergeCell ref="Q11:Y11"/>
    <mergeCell ref="Q12:Q13"/>
    <mergeCell ref="R12:R13"/>
    <mergeCell ref="S12:S13"/>
    <mergeCell ref="T12:V12"/>
    <mergeCell ref="AE1:AI4"/>
    <mergeCell ref="Z11:AH11"/>
    <mergeCell ref="AI11:AI13"/>
    <mergeCell ref="H12:H13"/>
    <mergeCell ref="I12:I13"/>
    <mergeCell ref="J12:J13"/>
    <mergeCell ref="K12:M12"/>
    <mergeCell ref="N12:N13"/>
    <mergeCell ref="AB12:AB13"/>
    <mergeCell ref="AC12:AE12"/>
    <mergeCell ref="AF12:AF13"/>
    <mergeCell ref="B1:P1"/>
    <mergeCell ref="B2:P2"/>
    <mergeCell ref="B3:P3"/>
    <mergeCell ref="B4:P4"/>
    <mergeCell ref="B5:P5"/>
    <mergeCell ref="W12:W13"/>
    <mergeCell ref="Z12:Z13"/>
    <mergeCell ref="AA12:AA13"/>
    <mergeCell ref="B14:C14"/>
    <mergeCell ref="B15:C15"/>
    <mergeCell ref="B16:C16"/>
    <mergeCell ref="B20:C20"/>
    <mergeCell ref="B21:C21"/>
    <mergeCell ref="B26:C26"/>
    <mergeCell ref="B32:C32"/>
    <mergeCell ref="B33:C33"/>
    <mergeCell ref="B36:C36"/>
    <mergeCell ref="B37:C37"/>
    <mergeCell ref="B42:C42"/>
    <mergeCell ref="B45:C4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&lt;no given&gt;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Дуженький</dc:creator>
  <cp:keywords/>
  <dc:description/>
  <cp:lastModifiedBy>MSheina</cp:lastModifiedBy>
  <cp:lastPrinted>2020-12-17T13:37:18Z</cp:lastPrinted>
  <dcterms:created xsi:type="dcterms:W3CDTF">2006-06-27T14:19:03Z</dcterms:created>
  <dcterms:modified xsi:type="dcterms:W3CDTF">2020-12-21T09:30:03Z</dcterms:modified>
  <cp:category/>
  <cp:version/>
  <cp:contentType/>
  <cp:contentStatus/>
</cp:coreProperties>
</file>