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2" i="1"/>
  <c r="L13" i="1"/>
  <c r="L16" i="1"/>
  <c r="L25" i="1"/>
  <c r="L24" i="1"/>
  <c r="L17" i="1"/>
  <c r="L22" i="1"/>
  <c r="L14" i="1"/>
  <c r="L26" i="1"/>
  <c r="L18" i="1"/>
  <c r="L19" i="1"/>
  <c r="L23" i="1"/>
  <c r="L12" i="1"/>
  <c r="L15" i="1"/>
  <c r="L28" i="1"/>
  <c r="L29" i="1"/>
  <c r="L21" i="1"/>
  <c r="L27" i="1"/>
  <c r="K13" i="1"/>
  <c r="K16" i="1"/>
  <c r="K25" i="1"/>
  <c r="K24" i="1"/>
  <c r="K17" i="1"/>
  <c r="K22" i="1"/>
  <c r="K14" i="1"/>
  <c r="K26" i="1"/>
  <c r="K18" i="1"/>
  <c r="K19" i="1"/>
  <c r="K23" i="1"/>
  <c r="K12" i="1"/>
  <c r="K15" i="1"/>
  <c r="K28" i="1"/>
  <c r="K29" i="1"/>
  <c r="K21" i="1"/>
  <c r="K27" i="1"/>
  <c r="L20" i="1"/>
  <c r="K2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3" i="2"/>
</calcChain>
</file>

<file path=xl/sharedStrings.xml><?xml version="1.0" encoding="utf-8"?>
<sst xmlns="http://schemas.openxmlformats.org/spreadsheetml/2006/main" count="497" uniqueCount="83">
  <si>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</si>
  <si>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</si>
  <si>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</si>
  <si>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</si>
  <si>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</si>
  <si>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</si>
  <si>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</si>
  <si>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</si>
  <si>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</si>
  <si>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</si>
  <si>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</si>
  <si>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</si>
  <si>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</si>
  <si>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</si>
  <si>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</si>
  <si>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</si>
  <si>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</si>
  <si>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</si>
  <si>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</si>
  <si>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</si>
  <si>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</si>
  <si>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</si>
  <si>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</si>
  <si>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</si>
  <si>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</si>
  <si>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</si>
  <si>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</si>
  <si>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</si>
  <si>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</si>
  <si>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</si>
  <si>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Гараева Анжелика Маратовна</t>
  </si>
  <si>
    <t>Артемьева Полина Владиславовна</t>
  </si>
  <si>
    <t>Дейнеко Юлия Александровна</t>
  </si>
  <si>
    <t>Дмитриева Анастасия Сергеевна</t>
  </si>
  <si>
    <t>Елышев Станислав Владимирович</t>
  </si>
  <si>
    <t>Елькина Алёна Александровна</t>
  </si>
  <si>
    <t>Корлякова Анастасия Валерьевна</t>
  </si>
  <si>
    <t>Лопаев Дмитрий Сергеевич</t>
  </si>
  <si>
    <t>Малютина Олеся Олеговна</t>
  </si>
  <si>
    <t>Мамаев Вадим Николаевич</t>
  </si>
  <si>
    <t>Обвинцева Наталья Юрьевна</t>
  </si>
  <si>
    <t>Оборина Елена Вячеславовна</t>
  </si>
  <si>
    <t>Паклина София Николаевна</t>
  </si>
  <si>
    <t>Полежаева Екатерина Олеговна</t>
  </si>
  <si>
    <t>Рогова Мария Андреевна</t>
  </si>
  <si>
    <t>Сальникова Анастасия Анатольевна</t>
  </si>
  <si>
    <t>Харин Максим Михайлович</t>
  </si>
  <si>
    <t>Сатторзода Сухроби Рустам</t>
  </si>
  <si>
    <t>Ф-16-1</t>
  </si>
  <si>
    <t>П161МФИНН006</t>
  </si>
  <si>
    <t>Оценка и управление интеллектуальным капиталом</t>
  </si>
  <si>
    <t>Экзамен</t>
  </si>
  <si>
    <t>2016/2017 учебный год 1 модуль</t>
  </si>
  <si>
    <t>Финансы</t>
  </si>
  <si>
    <t>П161МФИНН002</t>
  </si>
  <si>
    <t>П161МФИНН012</t>
  </si>
  <si>
    <t>П161МФИНН011</t>
  </si>
  <si>
    <t>П161МФИНН003</t>
  </si>
  <si>
    <t>П161МФИНН010</t>
  </si>
  <si>
    <t>П161МФИНН021</t>
  </si>
  <si>
    <t>П161МФИНН009</t>
  </si>
  <si>
    <t>П161МФИНН008</t>
  </si>
  <si>
    <t>П161МФИНН001</t>
  </si>
  <si>
    <t>П161МФИНН013</t>
  </si>
  <si>
    <t>П161МФИНН004</t>
  </si>
  <si>
    <t>П161МФИНН014</t>
  </si>
  <si>
    <t>П161МФИНН015</t>
  </si>
  <si>
    <t>П161МФИНН016</t>
  </si>
  <si>
    <t>П161МФИНН005</t>
  </si>
  <si>
    <t>П161МФИНН017</t>
  </si>
  <si>
    <t>П161МФИНН019</t>
  </si>
  <si>
    <t>Макроэкономика</t>
  </si>
  <si>
    <t>2016/2017 учебный год 2 модуль</t>
  </si>
  <si>
    <t>Теория финансов</t>
  </si>
  <si>
    <t>Бюдж</t>
  </si>
  <si>
    <t>3 - 4</t>
  </si>
  <si>
    <t>5 - 6</t>
  </si>
  <si>
    <t>7 - 8</t>
  </si>
  <si>
    <t>Дата выгрузки: 20.02.2017</t>
  </si>
  <si>
    <t>Период: с начала обучения по  2016/2017 учебный год I семестр</t>
  </si>
  <si>
    <t>Факультет/отделение: Факультет экономики, менеджмента и бизнес-информатики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</si>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</sst>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0</xdr:row>
          <xdr:rowOff>209550</xdr:rowOff>
        </xdr:from>
        <xdr:to>
          <xdr:col>8</xdr:col>
          <xdr:colOff>285750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P29"/>
  <sheetViews>
    <sheetView tabSelected="1" topLeftCell="A5" workbookViewId="0">
      <selection activeCell="C5" sqref="C1:C1048576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6.28515625" style="1" customWidth="1"/>
    <col min="7" max="7" width="10" style="12" hidden="1" customWidth="1"/>
    <col min="8" max="9" width="10.7109375" style="13" customWidth="1"/>
    <col min="10" max="10" width="10.7109375" style="21" customWidth="1"/>
    <col min="11" max="11" width="10.7109375" style="13" customWidth="1"/>
    <col min="12" max="12" width="10.7109375" style="1" customWidth="1"/>
    <col min="13" max="13" width="10.7109375" style="1" hidden="1" customWidth="1"/>
    <col min="14" max="16" width="10" style="12" customWidth="1"/>
    <col min="17" max="62" width="10.7109375" style="1" customWidth="1"/>
    <col min="63" max="16384" width="9.140625" style="1"/>
  </cols>
  <sheetData>
    <row r="1" spans="1:16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25"/>
      <c r="I1" s="25"/>
      <c r="J1" s="20"/>
      <c r="K1" s="19"/>
      <c r="N1" s="35"/>
      <c r="O1" s="35"/>
      <c r="P1" s="35"/>
    </row>
    <row r="2" spans="1:16" s="5" customFormat="1" ht="15.75" customHeight="1" x14ac:dyDescent="0.2">
      <c r="A2" s="26" t="s">
        <v>78</v>
      </c>
      <c r="B2" s="22"/>
      <c r="C2" s="22"/>
      <c r="D2" s="22"/>
      <c r="E2" s="22"/>
      <c r="F2" s="23"/>
      <c r="G2" s="23"/>
      <c r="H2" s="23"/>
      <c r="I2" s="23"/>
      <c r="J2" s="23"/>
      <c r="K2" s="23"/>
      <c r="N2" s="36"/>
      <c r="O2" s="36"/>
      <c r="P2" s="36"/>
    </row>
    <row r="3" spans="1:16" s="5" customFormat="1" ht="15.75" customHeight="1" x14ac:dyDescent="0.2">
      <c r="A3" s="26" t="s">
        <v>79</v>
      </c>
      <c r="B3" s="23"/>
      <c r="C3" s="23"/>
      <c r="D3" s="23"/>
      <c r="E3" s="23"/>
      <c r="F3" s="23"/>
      <c r="G3" s="23"/>
      <c r="H3" s="23"/>
      <c r="I3" s="23"/>
      <c r="J3" s="23"/>
      <c r="K3" s="23"/>
      <c r="N3" s="36"/>
      <c r="O3" s="36"/>
      <c r="P3" s="36"/>
    </row>
    <row r="4" spans="1:16" s="5" customFormat="1" ht="15.75" customHeight="1" x14ac:dyDescent="0.2">
      <c r="A4" s="26" t="s">
        <v>80</v>
      </c>
      <c r="B4" s="23"/>
      <c r="C4" s="23"/>
      <c r="D4" s="23"/>
      <c r="E4" s="23"/>
      <c r="F4" s="23"/>
      <c r="G4" s="23"/>
      <c r="H4" s="23"/>
      <c r="I4" s="23"/>
      <c r="J4" s="23"/>
      <c r="K4" s="23"/>
      <c r="N4" s="36"/>
      <c r="O4" s="36"/>
      <c r="P4" s="36"/>
    </row>
    <row r="5" spans="1:16" s="5" customFormat="1" ht="15.75" customHeight="1" x14ac:dyDescent="0.2">
      <c r="A5" s="26" t="s">
        <v>81</v>
      </c>
      <c r="B5" s="23"/>
      <c r="C5" s="23"/>
      <c r="D5" s="23"/>
      <c r="E5" s="23"/>
      <c r="F5" s="23"/>
      <c r="G5" s="23"/>
      <c r="H5" s="23"/>
      <c r="I5" s="23"/>
      <c r="J5" s="23"/>
      <c r="K5" s="23"/>
      <c r="N5" s="36"/>
      <c r="O5" s="36"/>
      <c r="P5" s="36"/>
    </row>
    <row r="6" spans="1:16" s="5" customFormat="1" ht="15.75" customHeight="1" x14ac:dyDescent="0.2">
      <c r="A6" s="26" t="s">
        <v>82</v>
      </c>
      <c r="B6" s="7"/>
      <c r="G6" s="28"/>
      <c r="H6" s="29"/>
      <c r="I6" s="29"/>
      <c r="J6" s="30"/>
      <c r="K6" s="29"/>
      <c r="N6" s="28"/>
      <c r="O6" s="28"/>
      <c r="P6" s="28"/>
    </row>
    <row r="7" spans="1:16" s="11" customFormat="1" ht="16.5" customHeight="1" x14ac:dyDescent="0.2">
      <c r="A7" s="31"/>
      <c r="B7" s="10"/>
      <c r="H7" s="32"/>
      <c r="I7" s="32"/>
      <c r="J7" s="33"/>
      <c r="K7" s="32"/>
    </row>
    <row r="8" spans="1:16" s="3" customFormat="1" ht="48.75" customHeight="1" x14ac:dyDescent="0.2">
      <c r="A8" s="55" t="s">
        <v>2</v>
      </c>
      <c r="B8" s="53" t="s">
        <v>3</v>
      </c>
      <c r="C8" s="50" t="s">
        <v>9</v>
      </c>
      <c r="D8" s="50" t="s">
        <v>1</v>
      </c>
      <c r="E8" s="50" t="s">
        <v>28</v>
      </c>
      <c r="F8" s="50" t="s">
        <v>8</v>
      </c>
      <c r="G8" s="37"/>
      <c r="H8" s="48" t="s">
        <v>5</v>
      </c>
      <c r="I8" s="48" t="s">
        <v>20</v>
      </c>
      <c r="J8" s="47" t="s">
        <v>21</v>
      </c>
      <c r="K8" s="48" t="s">
        <v>6</v>
      </c>
      <c r="L8" s="57" t="s">
        <v>22</v>
      </c>
      <c r="M8" s="56" t="s">
        <v>24</v>
      </c>
      <c r="N8" s="37" t="s">
        <v>52</v>
      </c>
      <c r="O8" s="49" t="s">
        <v>72</v>
      </c>
      <c r="P8" s="50"/>
    </row>
    <row r="9" spans="1:16" s="3" customFormat="1" ht="42.75" customHeight="1" x14ac:dyDescent="0.2">
      <c r="A9" s="55"/>
      <c r="B9" s="53"/>
      <c r="C9" s="50"/>
      <c r="D9" s="50"/>
      <c r="E9" s="50"/>
      <c r="F9" s="50"/>
      <c r="G9" s="37"/>
      <c r="H9" s="48"/>
      <c r="I9" s="48"/>
      <c r="J9" s="47"/>
      <c r="K9" s="48"/>
      <c r="L9" s="57"/>
      <c r="M9" s="56"/>
      <c r="N9" s="37" t="s">
        <v>51</v>
      </c>
      <c r="O9" s="49" t="s">
        <v>51</v>
      </c>
      <c r="P9" s="50"/>
    </row>
    <row r="10" spans="1:16" s="4" customFormat="1" ht="196.5" customHeight="1" x14ac:dyDescent="0.2">
      <c r="A10" s="55"/>
      <c r="B10" s="53"/>
      <c r="C10" s="50"/>
      <c r="D10" s="50"/>
      <c r="E10" s="50"/>
      <c r="F10" s="50"/>
      <c r="G10" s="38"/>
      <c r="H10" s="48"/>
      <c r="I10" s="48"/>
      <c r="J10" s="47"/>
      <c r="K10" s="48"/>
      <c r="L10" s="57"/>
      <c r="M10" s="56"/>
      <c r="N10" s="38" t="s">
        <v>50</v>
      </c>
      <c r="O10" s="38" t="s">
        <v>71</v>
      </c>
      <c r="P10" s="38" t="s">
        <v>73</v>
      </c>
    </row>
    <row r="11" spans="1:16" s="9" customFormat="1" ht="17.25" customHeight="1" x14ac:dyDescent="0.2">
      <c r="A11" s="54" t="s">
        <v>4</v>
      </c>
      <c r="B11" s="54"/>
      <c r="C11" s="54"/>
      <c r="D11" s="54"/>
      <c r="E11" s="34"/>
      <c r="F11" s="14"/>
      <c r="G11" s="39"/>
      <c r="H11" s="48"/>
      <c r="I11" s="48"/>
      <c r="J11" s="47"/>
      <c r="K11" s="48"/>
      <c r="L11" s="57"/>
      <c r="M11" s="56"/>
      <c r="N11" s="39">
        <v>5</v>
      </c>
      <c r="O11" s="39">
        <v>6</v>
      </c>
      <c r="P11" s="39">
        <v>7</v>
      </c>
    </row>
    <row r="12" spans="1:16" x14ac:dyDescent="0.2">
      <c r="A12" s="40">
        <v>1</v>
      </c>
      <c r="B12" s="41" t="s">
        <v>65</v>
      </c>
      <c r="C12" s="42">
        <v>1636704007</v>
      </c>
      <c r="D12" s="43" t="s">
        <v>48</v>
      </c>
      <c r="E12" s="42" t="s">
        <v>53</v>
      </c>
      <c r="F12" s="43" t="s">
        <v>74</v>
      </c>
      <c r="G12" s="44">
        <f>MATCH(C12,Данные!$D:$D,0)</f>
        <v>15</v>
      </c>
      <c r="H12" s="45">
        <v>162</v>
      </c>
      <c r="I12" s="45">
        <v>27</v>
      </c>
      <c r="J12" s="46">
        <v>3</v>
      </c>
      <c r="K12" s="45">
        <f t="shared" ref="K12:K29" si="0">IF(J12 &gt; 0,I12/J12,0)</f>
        <v>9</v>
      </c>
      <c r="L12" s="43">
        <f>MIN($N12:P12)</f>
        <v>9</v>
      </c>
      <c r="M12" s="1">
        <v>1</v>
      </c>
      <c r="N12" s="44">
        <v>9</v>
      </c>
      <c r="O12" s="44">
        <v>9</v>
      </c>
      <c r="P12" s="44">
        <v>9</v>
      </c>
    </row>
    <row r="13" spans="1:16" x14ac:dyDescent="0.2">
      <c r="A13" s="40">
        <v>2</v>
      </c>
      <c r="B13" s="41" t="s">
        <v>62</v>
      </c>
      <c r="C13" s="42">
        <v>1636697588</v>
      </c>
      <c r="D13" s="43" t="s">
        <v>48</v>
      </c>
      <c r="E13" s="42" t="s">
        <v>53</v>
      </c>
      <c r="F13" s="43" t="s">
        <v>74</v>
      </c>
      <c r="G13" s="44">
        <f>MATCH(C13,Данные!$D:$D,0)</f>
        <v>12</v>
      </c>
      <c r="H13" s="45">
        <v>143</v>
      </c>
      <c r="I13" s="45">
        <v>24</v>
      </c>
      <c r="J13" s="46">
        <v>3</v>
      </c>
      <c r="K13" s="45">
        <f t="shared" si="0"/>
        <v>8</v>
      </c>
      <c r="L13" s="43">
        <f>MIN($N13:P13)</f>
        <v>7</v>
      </c>
      <c r="M13" s="1">
        <v>2</v>
      </c>
      <c r="N13" s="44">
        <v>9</v>
      </c>
      <c r="O13" s="44">
        <v>7</v>
      </c>
      <c r="P13" s="44">
        <v>8</v>
      </c>
    </row>
    <row r="14" spans="1:16" x14ac:dyDescent="0.2">
      <c r="A14" s="51" t="s">
        <v>75</v>
      </c>
      <c r="B14" s="41" t="s">
        <v>60</v>
      </c>
      <c r="C14" s="42">
        <v>1636703905</v>
      </c>
      <c r="D14" s="43" t="s">
        <v>48</v>
      </c>
      <c r="E14" s="42" t="s">
        <v>53</v>
      </c>
      <c r="F14" s="43" t="s">
        <v>74</v>
      </c>
      <c r="G14" s="44">
        <f>MATCH(C14,Данные!$D:$D,0)</f>
        <v>10</v>
      </c>
      <c r="H14" s="45">
        <v>138</v>
      </c>
      <c r="I14" s="45">
        <v>23</v>
      </c>
      <c r="J14" s="46">
        <v>3</v>
      </c>
      <c r="K14" s="45">
        <f t="shared" si="0"/>
        <v>7.666666666666667</v>
      </c>
      <c r="L14" s="43">
        <f>MIN($N14:P14)</f>
        <v>7</v>
      </c>
      <c r="M14" s="1">
        <v>3</v>
      </c>
      <c r="N14" s="44">
        <v>8</v>
      </c>
      <c r="O14" s="44">
        <v>7</v>
      </c>
      <c r="P14" s="44">
        <v>8</v>
      </c>
    </row>
    <row r="15" spans="1:16" x14ac:dyDescent="0.2">
      <c r="A15" s="52"/>
      <c r="B15" s="41" t="s">
        <v>66</v>
      </c>
      <c r="C15" s="42">
        <v>1636704024</v>
      </c>
      <c r="D15" s="43" t="s">
        <v>48</v>
      </c>
      <c r="E15" s="42" t="s">
        <v>53</v>
      </c>
      <c r="F15" s="43" t="s">
        <v>74</v>
      </c>
      <c r="G15" s="44">
        <f>MATCH(C15,Данные!$D:$D,0)</f>
        <v>16</v>
      </c>
      <c r="H15" s="45">
        <v>138</v>
      </c>
      <c r="I15" s="45">
        <v>23</v>
      </c>
      <c r="J15" s="46">
        <v>3</v>
      </c>
      <c r="K15" s="45">
        <f t="shared" si="0"/>
        <v>7.666666666666667</v>
      </c>
      <c r="L15" s="43">
        <f>MIN($N15:P15)</f>
        <v>7</v>
      </c>
      <c r="M15" s="1">
        <v>4</v>
      </c>
      <c r="N15" s="44">
        <v>8</v>
      </c>
      <c r="O15" s="44">
        <v>7</v>
      </c>
      <c r="P15" s="44">
        <v>8</v>
      </c>
    </row>
    <row r="16" spans="1:16" x14ac:dyDescent="0.2">
      <c r="A16" s="51" t="s">
        <v>76</v>
      </c>
      <c r="B16" s="41" t="s">
        <v>57</v>
      </c>
      <c r="C16" s="42">
        <v>1636703770</v>
      </c>
      <c r="D16" s="43" t="s">
        <v>48</v>
      </c>
      <c r="E16" s="42" t="s">
        <v>53</v>
      </c>
      <c r="F16" s="43" t="s">
        <v>74</v>
      </c>
      <c r="G16" s="44">
        <f>MATCH(C16,Данные!$D:$D,0)</f>
        <v>7</v>
      </c>
      <c r="H16" s="45">
        <v>137</v>
      </c>
      <c r="I16" s="45">
        <v>23</v>
      </c>
      <c r="J16" s="46">
        <v>3</v>
      </c>
      <c r="K16" s="45">
        <f t="shared" si="0"/>
        <v>7.666666666666667</v>
      </c>
      <c r="L16" s="43">
        <f>MIN($N16:P16)</f>
        <v>7</v>
      </c>
      <c r="M16" s="1">
        <v>5</v>
      </c>
      <c r="N16" s="44">
        <v>8</v>
      </c>
      <c r="O16" s="44">
        <v>8</v>
      </c>
      <c r="P16" s="44">
        <v>7</v>
      </c>
    </row>
    <row r="17" spans="1:16" x14ac:dyDescent="0.2">
      <c r="A17" s="52"/>
      <c r="B17" s="41" t="s">
        <v>49</v>
      </c>
      <c r="C17" s="42">
        <v>1636703834</v>
      </c>
      <c r="D17" s="43" t="s">
        <v>48</v>
      </c>
      <c r="E17" s="42" t="s">
        <v>53</v>
      </c>
      <c r="F17" s="43" t="s">
        <v>74</v>
      </c>
      <c r="G17" s="44">
        <f>MATCH(C17,Данные!$D:$D,0)</f>
        <v>3</v>
      </c>
      <c r="H17" s="45">
        <v>137</v>
      </c>
      <c r="I17" s="45">
        <v>23</v>
      </c>
      <c r="J17" s="46">
        <v>3</v>
      </c>
      <c r="K17" s="45">
        <f t="shared" si="0"/>
        <v>7.666666666666667</v>
      </c>
      <c r="L17" s="43">
        <f>MIN($N17:P17)</f>
        <v>7</v>
      </c>
      <c r="M17" s="1">
        <v>6</v>
      </c>
      <c r="N17" s="44">
        <v>8</v>
      </c>
      <c r="O17" s="44">
        <v>8</v>
      </c>
      <c r="P17" s="44">
        <v>7</v>
      </c>
    </row>
    <row r="18" spans="1:16" x14ac:dyDescent="0.2">
      <c r="A18" s="51" t="s">
        <v>77</v>
      </c>
      <c r="B18" s="41" t="s">
        <v>56</v>
      </c>
      <c r="C18" s="42">
        <v>1636703948</v>
      </c>
      <c r="D18" s="43" t="s">
        <v>48</v>
      </c>
      <c r="E18" s="42" t="s">
        <v>53</v>
      </c>
      <c r="F18" s="43" t="s">
        <v>74</v>
      </c>
      <c r="G18" s="44">
        <f>MATCH(C18,Данные!$D:$D,0)</f>
        <v>6</v>
      </c>
      <c r="H18" s="45">
        <v>130</v>
      </c>
      <c r="I18" s="45">
        <v>22</v>
      </c>
      <c r="J18" s="46">
        <v>3</v>
      </c>
      <c r="K18" s="45">
        <f t="shared" si="0"/>
        <v>7.333333333333333</v>
      </c>
      <c r="L18" s="43">
        <f>MIN($N18:P18)</f>
        <v>6</v>
      </c>
      <c r="M18" s="1">
        <v>7</v>
      </c>
      <c r="N18" s="44">
        <v>8</v>
      </c>
      <c r="O18" s="44">
        <v>8</v>
      </c>
      <c r="P18" s="44">
        <v>6</v>
      </c>
    </row>
    <row r="19" spans="1:16" x14ac:dyDescent="0.2">
      <c r="A19" s="52"/>
      <c r="B19" s="41" t="s">
        <v>55</v>
      </c>
      <c r="C19" s="42">
        <v>1636703965</v>
      </c>
      <c r="D19" s="43" t="s">
        <v>48</v>
      </c>
      <c r="E19" s="42" t="s">
        <v>53</v>
      </c>
      <c r="F19" s="43" t="s">
        <v>74</v>
      </c>
      <c r="G19" s="44">
        <f>MATCH(C19,Данные!$D:$D,0)</f>
        <v>5</v>
      </c>
      <c r="H19" s="45">
        <v>130</v>
      </c>
      <c r="I19" s="45">
        <v>22</v>
      </c>
      <c r="J19" s="46">
        <v>3</v>
      </c>
      <c r="K19" s="45">
        <f t="shared" si="0"/>
        <v>7.333333333333333</v>
      </c>
      <c r="L19" s="43">
        <f>MIN($N19:P19)</f>
        <v>6</v>
      </c>
      <c r="M19" s="1">
        <v>8</v>
      </c>
      <c r="N19" s="44">
        <v>8</v>
      </c>
      <c r="O19" s="44">
        <v>8</v>
      </c>
      <c r="P19" s="44">
        <v>6</v>
      </c>
    </row>
    <row r="20" spans="1:16" x14ac:dyDescent="0.2">
      <c r="A20" s="40">
        <v>9</v>
      </c>
      <c r="B20" s="41" t="s">
        <v>54</v>
      </c>
      <c r="C20" s="42">
        <v>1636927400</v>
      </c>
      <c r="D20" s="43" t="s">
        <v>48</v>
      </c>
      <c r="E20" s="42" t="s">
        <v>53</v>
      </c>
      <c r="F20" s="43" t="s">
        <v>74</v>
      </c>
      <c r="G20" s="44">
        <f>MATCH(C20,Данные!$D:$D,0)</f>
        <v>4</v>
      </c>
      <c r="H20" s="45">
        <v>125</v>
      </c>
      <c r="I20" s="45">
        <v>21</v>
      </c>
      <c r="J20" s="46">
        <v>3</v>
      </c>
      <c r="K20" s="45">
        <f t="shared" si="0"/>
        <v>7</v>
      </c>
      <c r="L20" s="43">
        <f>MIN($N20:P20)</f>
        <v>6</v>
      </c>
      <c r="M20" s="1">
        <v>9</v>
      </c>
      <c r="N20" s="44">
        <v>8</v>
      </c>
      <c r="O20" s="44">
        <v>6</v>
      </c>
      <c r="P20" s="44">
        <v>7</v>
      </c>
    </row>
    <row r="21" spans="1:16" x14ac:dyDescent="0.2">
      <c r="A21" s="40">
        <v>10</v>
      </c>
      <c r="B21" s="41" t="s">
        <v>70</v>
      </c>
      <c r="C21" s="42">
        <v>1636704109</v>
      </c>
      <c r="D21" s="43" t="s">
        <v>48</v>
      </c>
      <c r="E21" s="42" t="s">
        <v>53</v>
      </c>
      <c r="F21" s="43" t="s">
        <v>74</v>
      </c>
      <c r="G21" s="44">
        <f>MATCH(C21,Данные!$D:$D,0)</f>
        <v>20</v>
      </c>
      <c r="H21" s="45">
        <v>124</v>
      </c>
      <c r="I21" s="45">
        <v>21</v>
      </c>
      <c r="J21" s="46">
        <v>3</v>
      </c>
      <c r="K21" s="45">
        <f t="shared" si="0"/>
        <v>7</v>
      </c>
      <c r="L21" s="43">
        <f>MIN($N21:P21)</f>
        <v>6</v>
      </c>
      <c r="M21" s="1">
        <v>10</v>
      </c>
      <c r="N21" s="44">
        <v>8</v>
      </c>
      <c r="O21" s="44">
        <v>7</v>
      </c>
      <c r="P21" s="44">
        <v>6</v>
      </c>
    </row>
    <row r="22" spans="1:16" x14ac:dyDescent="0.2">
      <c r="A22" s="40">
        <v>11</v>
      </c>
      <c r="B22" s="41" t="s">
        <v>61</v>
      </c>
      <c r="C22" s="42">
        <v>1636703882</v>
      </c>
      <c r="D22" s="43" t="s">
        <v>48</v>
      </c>
      <c r="E22" s="42" t="s">
        <v>53</v>
      </c>
      <c r="F22" s="43" t="s">
        <v>74</v>
      </c>
      <c r="G22" s="44">
        <f>MATCH(C22,Данные!$D:$D,0)</f>
        <v>11</v>
      </c>
      <c r="H22" s="45">
        <v>119</v>
      </c>
      <c r="I22" s="45">
        <v>20</v>
      </c>
      <c r="J22" s="46">
        <v>3</v>
      </c>
      <c r="K22" s="45">
        <f t="shared" si="0"/>
        <v>6.666666666666667</v>
      </c>
      <c r="L22" s="43">
        <f>MIN($N22:P22)</f>
        <v>5</v>
      </c>
      <c r="M22" s="1">
        <v>11</v>
      </c>
      <c r="N22" s="44">
        <v>8</v>
      </c>
      <c r="O22" s="44">
        <v>5</v>
      </c>
      <c r="P22" s="44">
        <v>7</v>
      </c>
    </row>
    <row r="23" spans="1:16" x14ac:dyDescent="0.2">
      <c r="A23" s="40">
        <v>12</v>
      </c>
      <c r="B23" s="41" t="s">
        <v>63</v>
      </c>
      <c r="C23" s="42">
        <v>1636703990</v>
      </c>
      <c r="D23" s="43" t="s">
        <v>48</v>
      </c>
      <c r="E23" s="42" t="s">
        <v>53</v>
      </c>
      <c r="F23" s="43" t="s">
        <v>74</v>
      </c>
      <c r="G23" s="44">
        <f>MATCH(C23,Данные!$D:$D,0)</f>
        <v>13</v>
      </c>
      <c r="H23" s="45">
        <v>118</v>
      </c>
      <c r="I23" s="45">
        <v>20</v>
      </c>
      <c r="J23" s="46">
        <v>3</v>
      </c>
      <c r="K23" s="45">
        <f t="shared" si="0"/>
        <v>6.666666666666667</v>
      </c>
      <c r="L23" s="43">
        <f>MIN($N23:P23)</f>
        <v>6</v>
      </c>
      <c r="M23" s="1">
        <v>12</v>
      </c>
      <c r="N23" s="44">
        <v>8</v>
      </c>
      <c r="O23" s="44">
        <v>6</v>
      </c>
      <c r="P23" s="44">
        <v>6</v>
      </c>
    </row>
    <row r="24" spans="1:16" x14ac:dyDescent="0.2">
      <c r="A24" s="40">
        <v>13</v>
      </c>
      <c r="B24" s="41" t="s">
        <v>68</v>
      </c>
      <c r="C24" s="42">
        <v>1636703813</v>
      </c>
      <c r="D24" s="43" t="s">
        <v>48</v>
      </c>
      <c r="E24" s="42" t="s">
        <v>53</v>
      </c>
      <c r="F24" s="43" t="s">
        <v>74</v>
      </c>
      <c r="G24" s="44">
        <f>MATCH(C24,Данные!$D:$D,0)</f>
        <v>18</v>
      </c>
      <c r="H24" s="45">
        <v>109</v>
      </c>
      <c r="I24" s="45">
        <v>19</v>
      </c>
      <c r="J24" s="46">
        <v>3</v>
      </c>
      <c r="K24" s="45">
        <f t="shared" si="0"/>
        <v>6.333333333333333</v>
      </c>
      <c r="L24" s="43">
        <f>MIN($N24:P24)</f>
        <v>4</v>
      </c>
      <c r="M24" s="1">
        <v>13</v>
      </c>
      <c r="N24" s="44">
        <v>9</v>
      </c>
      <c r="O24" s="44">
        <v>6</v>
      </c>
      <c r="P24" s="44">
        <v>4</v>
      </c>
    </row>
    <row r="25" spans="1:16" x14ac:dyDescent="0.2">
      <c r="A25" s="40">
        <v>14</v>
      </c>
      <c r="B25" s="41" t="s">
        <v>64</v>
      </c>
      <c r="C25" s="42">
        <v>1636703790</v>
      </c>
      <c r="D25" s="43" t="s">
        <v>48</v>
      </c>
      <c r="E25" s="42" t="s">
        <v>53</v>
      </c>
      <c r="F25" s="43" t="s">
        <v>74</v>
      </c>
      <c r="G25" s="44">
        <f>MATCH(C25,Данные!$D:$D,0)</f>
        <v>14</v>
      </c>
      <c r="H25" s="45">
        <v>106</v>
      </c>
      <c r="I25" s="45">
        <v>18</v>
      </c>
      <c r="J25" s="46">
        <v>3</v>
      </c>
      <c r="K25" s="45">
        <f t="shared" si="0"/>
        <v>6</v>
      </c>
      <c r="L25" s="43">
        <f>MIN($N25:P25)</f>
        <v>4</v>
      </c>
      <c r="M25" s="1">
        <v>14</v>
      </c>
      <c r="N25" s="44">
        <v>8</v>
      </c>
      <c r="O25" s="44">
        <v>4</v>
      </c>
      <c r="P25" s="44">
        <v>6</v>
      </c>
    </row>
    <row r="26" spans="1:16" x14ac:dyDescent="0.2">
      <c r="A26" s="40">
        <v>15</v>
      </c>
      <c r="B26" s="41" t="s">
        <v>58</v>
      </c>
      <c r="C26" s="42">
        <v>1636703922</v>
      </c>
      <c r="D26" s="43" t="s">
        <v>48</v>
      </c>
      <c r="E26" s="42" t="s">
        <v>53</v>
      </c>
      <c r="F26" s="43" t="s">
        <v>74</v>
      </c>
      <c r="G26" s="44">
        <f>MATCH(C26,Данные!$D:$D,0)</f>
        <v>8</v>
      </c>
      <c r="H26" s="45">
        <v>105</v>
      </c>
      <c r="I26" s="45">
        <v>18</v>
      </c>
      <c r="J26" s="46">
        <v>3</v>
      </c>
      <c r="K26" s="45">
        <f t="shared" si="0"/>
        <v>6</v>
      </c>
      <c r="L26" s="43">
        <f>MIN($N26:P26)</f>
        <v>5</v>
      </c>
      <c r="M26" s="1">
        <v>15</v>
      </c>
      <c r="N26" s="44">
        <v>8</v>
      </c>
      <c r="O26" s="44">
        <v>5</v>
      </c>
      <c r="P26" s="44">
        <v>5</v>
      </c>
    </row>
    <row r="27" spans="1:16" x14ac:dyDescent="0.2">
      <c r="A27" s="40">
        <v>16</v>
      </c>
      <c r="B27" s="41" t="s">
        <v>59</v>
      </c>
      <c r="C27" s="42">
        <v>1652868061</v>
      </c>
      <c r="D27" s="43" t="s">
        <v>48</v>
      </c>
      <c r="E27" s="42" t="s">
        <v>53</v>
      </c>
      <c r="F27" s="43" t="s">
        <v>74</v>
      </c>
      <c r="G27" s="44">
        <f>MATCH(C27,Данные!$D:$D,0)</f>
        <v>9</v>
      </c>
      <c r="H27" s="45">
        <v>104</v>
      </c>
      <c r="I27" s="45">
        <v>18</v>
      </c>
      <c r="J27" s="46">
        <v>3</v>
      </c>
      <c r="K27" s="45">
        <f t="shared" si="0"/>
        <v>6</v>
      </c>
      <c r="L27" s="43">
        <f>MIN($N27:P27)</f>
        <v>4</v>
      </c>
      <c r="M27" s="1">
        <v>16</v>
      </c>
      <c r="N27" s="44">
        <v>8</v>
      </c>
      <c r="O27" s="44">
        <v>6</v>
      </c>
      <c r="P27" s="44">
        <v>4</v>
      </c>
    </row>
    <row r="28" spans="1:16" x14ac:dyDescent="0.2">
      <c r="A28" s="40">
        <v>17</v>
      </c>
      <c r="B28" s="41" t="s">
        <v>67</v>
      </c>
      <c r="C28" s="42">
        <v>1636704045</v>
      </c>
      <c r="D28" s="43" t="s">
        <v>48</v>
      </c>
      <c r="E28" s="42" t="s">
        <v>53</v>
      </c>
      <c r="F28" s="43" t="s">
        <v>74</v>
      </c>
      <c r="G28" s="44">
        <f>MATCH(C28,Данные!$D:$D,0)</f>
        <v>17</v>
      </c>
      <c r="H28" s="45">
        <v>98</v>
      </c>
      <c r="I28" s="45">
        <v>17</v>
      </c>
      <c r="J28" s="46">
        <v>3</v>
      </c>
      <c r="K28" s="45">
        <f t="shared" si="0"/>
        <v>5.666666666666667</v>
      </c>
      <c r="L28" s="43">
        <f>MIN($N28:P28)</f>
        <v>4</v>
      </c>
      <c r="M28" s="1">
        <v>17</v>
      </c>
      <c r="N28" s="44">
        <v>8</v>
      </c>
      <c r="O28" s="44">
        <v>5</v>
      </c>
      <c r="P28" s="44">
        <v>4</v>
      </c>
    </row>
    <row r="29" spans="1:16" x14ac:dyDescent="0.2">
      <c r="A29" s="40">
        <v>18</v>
      </c>
      <c r="B29" s="41" t="s">
        <v>69</v>
      </c>
      <c r="C29" s="42">
        <v>1636704063</v>
      </c>
      <c r="D29" s="43" t="s">
        <v>48</v>
      </c>
      <c r="E29" s="42" t="s">
        <v>53</v>
      </c>
      <c r="F29" s="43" t="s">
        <v>74</v>
      </c>
      <c r="G29" s="44">
        <f>MATCH(C29,Данные!$D:$D,0)</f>
        <v>19</v>
      </c>
      <c r="H29" s="45">
        <v>98</v>
      </c>
      <c r="I29" s="45">
        <v>17</v>
      </c>
      <c r="J29" s="46">
        <v>3</v>
      </c>
      <c r="K29" s="45">
        <f t="shared" si="0"/>
        <v>5.666666666666667</v>
      </c>
      <c r="L29" s="43">
        <f>MIN($N29:P29)</f>
        <v>4</v>
      </c>
      <c r="M29" s="1">
        <v>18</v>
      </c>
      <c r="N29" s="44">
        <v>8</v>
      </c>
      <c r="O29" s="44">
        <v>5</v>
      </c>
      <c r="P29" s="44">
        <v>4</v>
      </c>
    </row>
  </sheetData>
  <mergeCells count="18">
    <mergeCell ref="H8:H11"/>
    <mergeCell ref="M8:M11"/>
    <mergeCell ref="L8:L11"/>
    <mergeCell ref="A14:A15"/>
    <mergeCell ref="A16:A17"/>
    <mergeCell ref="A18:A19"/>
    <mergeCell ref="F8:F10"/>
    <mergeCell ref="E8:E10"/>
    <mergeCell ref="C8:C10"/>
    <mergeCell ref="B8:B10"/>
    <mergeCell ref="A11:D11"/>
    <mergeCell ref="D8:D10"/>
    <mergeCell ref="A8:A10"/>
    <mergeCell ref="J8:J11"/>
    <mergeCell ref="K8:K11"/>
    <mergeCell ref="I8:I11"/>
    <mergeCell ref="O8:P8"/>
    <mergeCell ref="O9:P9"/>
  </mergeCells>
  <phoneticPr fontId="0" type="noConversion"/>
  <pageMargins left="0.75" right="0.75" top="1" bottom="1" header="0.5" footer="0.5"/>
  <pageSetup paperSize="9" scale="61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9525</xdr:colOff>
                <xdr:row>0</xdr:row>
                <xdr:rowOff>209550</xdr:rowOff>
              </from>
              <to>
                <xdr:col>8</xdr:col>
                <xdr:colOff>285750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56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1645739719</v>
      </c>
      <c r="B3">
        <v>8</v>
      </c>
      <c r="C3" t="s">
        <v>48</v>
      </c>
      <c r="D3">
        <v>1636703834</v>
      </c>
      <c r="E3" t="s">
        <v>35</v>
      </c>
      <c r="F3" t="s">
        <v>49</v>
      </c>
      <c r="G3" t="s">
        <v>50</v>
      </c>
      <c r="H3">
        <v>5</v>
      </c>
      <c r="I3" t="s">
        <v>51</v>
      </c>
      <c r="J3" t="s">
        <v>52</v>
      </c>
      <c r="L3">
        <v>40</v>
      </c>
      <c r="M3">
        <v>1</v>
      </c>
      <c r="N3">
        <v>1</v>
      </c>
      <c r="O3">
        <v>1520848476</v>
      </c>
      <c r="P3">
        <v>2098</v>
      </c>
      <c r="R3" t="s">
        <v>53</v>
      </c>
      <c r="S3">
        <f>MATCH(D3,Отчет!$C:$C,0)</f>
        <v>17</v>
      </c>
    </row>
    <row r="4" spans="1:19" x14ac:dyDescent="0.2">
      <c r="A4">
        <v>1645739421</v>
      </c>
      <c r="B4">
        <v>8</v>
      </c>
      <c r="C4" t="s">
        <v>48</v>
      </c>
      <c r="D4">
        <v>1636927400</v>
      </c>
      <c r="E4" t="s">
        <v>30</v>
      </c>
      <c r="F4" t="s">
        <v>54</v>
      </c>
      <c r="G4" t="s">
        <v>50</v>
      </c>
      <c r="H4">
        <v>5</v>
      </c>
      <c r="I4" t="s">
        <v>51</v>
      </c>
      <c r="J4" t="s">
        <v>52</v>
      </c>
      <c r="L4">
        <v>40</v>
      </c>
      <c r="M4">
        <v>1</v>
      </c>
      <c r="N4">
        <v>1</v>
      </c>
      <c r="O4">
        <v>1520848476</v>
      </c>
      <c r="P4">
        <v>2098</v>
      </c>
      <c r="R4" t="s">
        <v>53</v>
      </c>
      <c r="S4">
        <f>MATCH(D4,Отчет!$C:$C,0)</f>
        <v>20</v>
      </c>
    </row>
    <row r="5" spans="1:19" x14ac:dyDescent="0.2">
      <c r="A5">
        <v>1645740027</v>
      </c>
      <c r="B5">
        <v>8</v>
      </c>
      <c r="C5" t="s">
        <v>48</v>
      </c>
      <c r="D5">
        <v>1636703965</v>
      </c>
      <c r="E5" t="s">
        <v>40</v>
      </c>
      <c r="F5" t="s">
        <v>55</v>
      </c>
      <c r="G5" t="s">
        <v>50</v>
      </c>
      <c r="H5">
        <v>5</v>
      </c>
      <c r="I5" t="s">
        <v>51</v>
      </c>
      <c r="J5" t="s">
        <v>52</v>
      </c>
      <c r="L5">
        <v>40</v>
      </c>
      <c r="M5">
        <v>1</v>
      </c>
      <c r="N5">
        <v>1</v>
      </c>
      <c r="O5">
        <v>1520848476</v>
      </c>
      <c r="P5">
        <v>2098</v>
      </c>
      <c r="R5" t="s">
        <v>53</v>
      </c>
      <c r="S5">
        <f>MATCH(D5,Отчет!$C:$C,0)</f>
        <v>19</v>
      </c>
    </row>
    <row r="6" spans="1:19" x14ac:dyDescent="0.2">
      <c r="A6">
        <v>1645739976</v>
      </c>
      <c r="B6">
        <v>8</v>
      </c>
      <c r="C6" t="s">
        <v>48</v>
      </c>
      <c r="D6">
        <v>1636703948</v>
      </c>
      <c r="E6" t="s">
        <v>39</v>
      </c>
      <c r="F6" t="s">
        <v>56</v>
      </c>
      <c r="G6" t="s">
        <v>50</v>
      </c>
      <c r="H6">
        <v>5</v>
      </c>
      <c r="I6" t="s">
        <v>51</v>
      </c>
      <c r="J6" t="s">
        <v>52</v>
      </c>
      <c r="L6">
        <v>40</v>
      </c>
      <c r="M6">
        <v>1</v>
      </c>
      <c r="N6">
        <v>1</v>
      </c>
      <c r="O6">
        <v>1520848476</v>
      </c>
      <c r="P6">
        <v>2098</v>
      </c>
      <c r="R6" t="s">
        <v>53</v>
      </c>
      <c r="S6">
        <f>MATCH(D6,Отчет!$C:$C,0)</f>
        <v>18</v>
      </c>
    </row>
    <row r="7" spans="1:19" x14ac:dyDescent="0.2">
      <c r="A7">
        <v>1645739483</v>
      </c>
      <c r="B7">
        <v>8</v>
      </c>
      <c r="C7" t="s">
        <v>48</v>
      </c>
      <c r="D7">
        <v>1636703770</v>
      </c>
      <c r="E7" t="s">
        <v>32</v>
      </c>
      <c r="F7" t="s">
        <v>57</v>
      </c>
      <c r="G7" t="s">
        <v>50</v>
      </c>
      <c r="H7">
        <v>5</v>
      </c>
      <c r="I7" t="s">
        <v>51</v>
      </c>
      <c r="J7" t="s">
        <v>52</v>
      </c>
      <c r="L7">
        <v>40</v>
      </c>
      <c r="M7">
        <v>1</v>
      </c>
      <c r="N7">
        <v>1</v>
      </c>
      <c r="O7">
        <v>1520848476</v>
      </c>
      <c r="P7">
        <v>2098</v>
      </c>
      <c r="R7" t="s">
        <v>53</v>
      </c>
      <c r="S7">
        <f>MATCH(D7,Отчет!$C:$C,0)</f>
        <v>16</v>
      </c>
    </row>
    <row r="8" spans="1:19" x14ac:dyDescent="0.2">
      <c r="A8">
        <v>1645739931</v>
      </c>
      <c r="B8">
        <v>8</v>
      </c>
      <c r="C8" t="s">
        <v>48</v>
      </c>
      <c r="D8">
        <v>1636703922</v>
      </c>
      <c r="E8" t="s">
        <v>38</v>
      </c>
      <c r="F8" t="s">
        <v>58</v>
      </c>
      <c r="G8" t="s">
        <v>50</v>
      </c>
      <c r="H8">
        <v>5</v>
      </c>
      <c r="I8" t="s">
        <v>51</v>
      </c>
      <c r="J8" t="s">
        <v>52</v>
      </c>
      <c r="L8">
        <v>40</v>
      </c>
      <c r="M8">
        <v>1</v>
      </c>
      <c r="N8">
        <v>1</v>
      </c>
      <c r="O8">
        <v>1520848476</v>
      </c>
      <c r="P8">
        <v>2098</v>
      </c>
      <c r="R8" t="s">
        <v>53</v>
      </c>
      <c r="S8">
        <f>MATCH(D8,Отчет!$C:$C,0)</f>
        <v>26</v>
      </c>
    </row>
    <row r="9" spans="1:19" x14ac:dyDescent="0.2">
      <c r="A9">
        <v>1653377204</v>
      </c>
      <c r="B9">
        <v>8</v>
      </c>
      <c r="C9" t="s">
        <v>48</v>
      </c>
      <c r="D9">
        <v>1652868061</v>
      </c>
      <c r="E9" t="s">
        <v>47</v>
      </c>
      <c r="F9" t="s">
        <v>59</v>
      </c>
      <c r="G9" t="s">
        <v>50</v>
      </c>
      <c r="H9">
        <v>5</v>
      </c>
      <c r="I9" t="s">
        <v>51</v>
      </c>
      <c r="J9" t="s">
        <v>52</v>
      </c>
      <c r="L9">
        <v>40</v>
      </c>
      <c r="M9">
        <v>1</v>
      </c>
      <c r="N9">
        <v>1</v>
      </c>
      <c r="O9">
        <v>1520848476</v>
      </c>
      <c r="P9">
        <v>2098</v>
      </c>
      <c r="R9" t="s">
        <v>53</v>
      </c>
      <c r="S9">
        <f>MATCH(D9,Отчет!$C:$C,0)</f>
        <v>27</v>
      </c>
    </row>
    <row r="10" spans="1:19" x14ac:dyDescent="0.2">
      <c r="A10">
        <v>1645739886</v>
      </c>
      <c r="B10">
        <v>8</v>
      </c>
      <c r="C10" t="s">
        <v>48</v>
      </c>
      <c r="D10">
        <v>1636703905</v>
      </c>
      <c r="E10" t="s">
        <v>37</v>
      </c>
      <c r="F10" t="s">
        <v>60</v>
      </c>
      <c r="G10" t="s">
        <v>50</v>
      </c>
      <c r="H10">
        <v>5</v>
      </c>
      <c r="I10" t="s">
        <v>51</v>
      </c>
      <c r="J10" t="s">
        <v>52</v>
      </c>
      <c r="L10">
        <v>40</v>
      </c>
      <c r="M10">
        <v>1</v>
      </c>
      <c r="N10">
        <v>1</v>
      </c>
      <c r="O10">
        <v>1520848476</v>
      </c>
      <c r="P10">
        <v>2098</v>
      </c>
      <c r="R10" t="s">
        <v>53</v>
      </c>
      <c r="S10">
        <f>MATCH(D10,Отчет!$C:$C,0)</f>
        <v>14</v>
      </c>
    </row>
    <row r="11" spans="1:19" x14ac:dyDescent="0.2">
      <c r="A11">
        <v>1645739836</v>
      </c>
      <c r="B11">
        <v>8</v>
      </c>
      <c r="C11" t="s">
        <v>48</v>
      </c>
      <c r="D11">
        <v>1636703882</v>
      </c>
      <c r="E11" t="s">
        <v>36</v>
      </c>
      <c r="F11" t="s">
        <v>61</v>
      </c>
      <c r="G11" t="s">
        <v>50</v>
      </c>
      <c r="H11">
        <v>5</v>
      </c>
      <c r="I11" t="s">
        <v>51</v>
      </c>
      <c r="J11" t="s">
        <v>52</v>
      </c>
      <c r="L11">
        <v>40</v>
      </c>
      <c r="M11">
        <v>1</v>
      </c>
      <c r="N11">
        <v>1</v>
      </c>
      <c r="O11">
        <v>1520848476</v>
      </c>
      <c r="P11">
        <v>2098</v>
      </c>
      <c r="R11" t="s">
        <v>53</v>
      </c>
      <c r="S11">
        <f>MATCH(D11,Отчет!$C:$C,0)</f>
        <v>22</v>
      </c>
    </row>
    <row r="12" spans="1:19" x14ac:dyDescent="0.2">
      <c r="A12">
        <v>1645739365</v>
      </c>
      <c r="B12">
        <v>9</v>
      </c>
      <c r="C12" t="s">
        <v>48</v>
      </c>
      <c r="D12">
        <v>1636697588</v>
      </c>
      <c r="E12" t="s">
        <v>31</v>
      </c>
      <c r="F12" t="s">
        <v>62</v>
      </c>
      <c r="G12" t="s">
        <v>50</v>
      </c>
      <c r="H12">
        <v>5</v>
      </c>
      <c r="I12" t="s">
        <v>51</v>
      </c>
      <c r="J12" t="s">
        <v>52</v>
      </c>
      <c r="L12">
        <v>45</v>
      </c>
      <c r="M12">
        <v>1</v>
      </c>
      <c r="N12">
        <v>1</v>
      </c>
      <c r="O12">
        <v>1520848476</v>
      </c>
      <c r="P12">
        <v>2098</v>
      </c>
      <c r="R12" t="s">
        <v>53</v>
      </c>
      <c r="S12">
        <f>MATCH(D12,Отчет!$C:$C,0)</f>
        <v>13</v>
      </c>
    </row>
    <row r="13" spans="1:19" x14ac:dyDescent="0.2">
      <c r="A13">
        <v>1645740115</v>
      </c>
      <c r="B13">
        <v>8</v>
      </c>
      <c r="C13" t="s">
        <v>48</v>
      </c>
      <c r="D13">
        <v>1636703990</v>
      </c>
      <c r="E13" t="s">
        <v>41</v>
      </c>
      <c r="F13" t="s">
        <v>63</v>
      </c>
      <c r="G13" t="s">
        <v>50</v>
      </c>
      <c r="H13">
        <v>5</v>
      </c>
      <c r="I13" t="s">
        <v>51</v>
      </c>
      <c r="J13" t="s">
        <v>52</v>
      </c>
      <c r="L13">
        <v>40</v>
      </c>
      <c r="M13">
        <v>1</v>
      </c>
      <c r="N13">
        <v>1</v>
      </c>
      <c r="O13">
        <v>1520848476</v>
      </c>
      <c r="P13">
        <v>2098</v>
      </c>
      <c r="R13" t="s">
        <v>53</v>
      </c>
      <c r="S13">
        <f>MATCH(D13,Отчет!$C:$C,0)</f>
        <v>23</v>
      </c>
    </row>
    <row r="14" spans="1:19" x14ac:dyDescent="0.2">
      <c r="A14">
        <v>1645739564</v>
      </c>
      <c r="B14">
        <v>8</v>
      </c>
      <c r="C14" t="s">
        <v>48</v>
      </c>
      <c r="D14">
        <v>1636703790</v>
      </c>
      <c r="E14" t="s">
        <v>33</v>
      </c>
      <c r="F14" t="s">
        <v>64</v>
      </c>
      <c r="G14" t="s">
        <v>50</v>
      </c>
      <c r="H14">
        <v>5</v>
      </c>
      <c r="I14" t="s">
        <v>51</v>
      </c>
      <c r="J14" t="s">
        <v>52</v>
      </c>
      <c r="L14">
        <v>40</v>
      </c>
      <c r="M14">
        <v>1</v>
      </c>
      <c r="N14">
        <v>1</v>
      </c>
      <c r="O14">
        <v>1520848476</v>
      </c>
      <c r="P14">
        <v>2098</v>
      </c>
      <c r="R14" t="s">
        <v>53</v>
      </c>
      <c r="S14">
        <f>MATCH(D14,Отчет!$C:$C,0)</f>
        <v>25</v>
      </c>
    </row>
    <row r="15" spans="1:19" x14ac:dyDescent="0.2">
      <c r="A15">
        <v>1645740159</v>
      </c>
      <c r="B15">
        <v>9</v>
      </c>
      <c r="C15" t="s">
        <v>48</v>
      </c>
      <c r="D15">
        <v>1636704007</v>
      </c>
      <c r="E15" t="s">
        <v>42</v>
      </c>
      <c r="F15" t="s">
        <v>65</v>
      </c>
      <c r="G15" t="s">
        <v>50</v>
      </c>
      <c r="H15">
        <v>5</v>
      </c>
      <c r="I15" t="s">
        <v>51</v>
      </c>
      <c r="J15" t="s">
        <v>52</v>
      </c>
      <c r="L15">
        <v>45</v>
      </c>
      <c r="M15">
        <v>1</v>
      </c>
      <c r="N15">
        <v>1</v>
      </c>
      <c r="O15">
        <v>1520848476</v>
      </c>
      <c r="P15">
        <v>2098</v>
      </c>
      <c r="R15" t="s">
        <v>53</v>
      </c>
      <c r="S15">
        <f>MATCH(D15,Отчет!$C:$C,0)</f>
        <v>12</v>
      </c>
    </row>
    <row r="16" spans="1:19" x14ac:dyDescent="0.2">
      <c r="A16">
        <v>1645740204</v>
      </c>
      <c r="B16">
        <v>8</v>
      </c>
      <c r="C16" t="s">
        <v>48</v>
      </c>
      <c r="D16">
        <v>1636704024</v>
      </c>
      <c r="E16" t="s">
        <v>43</v>
      </c>
      <c r="F16" t="s">
        <v>66</v>
      </c>
      <c r="G16" t="s">
        <v>50</v>
      </c>
      <c r="H16">
        <v>5</v>
      </c>
      <c r="I16" t="s">
        <v>51</v>
      </c>
      <c r="J16" t="s">
        <v>52</v>
      </c>
      <c r="L16">
        <v>40</v>
      </c>
      <c r="M16">
        <v>1</v>
      </c>
      <c r="N16">
        <v>1</v>
      </c>
      <c r="O16">
        <v>1520848476</v>
      </c>
      <c r="P16">
        <v>2098</v>
      </c>
      <c r="R16" t="s">
        <v>53</v>
      </c>
      <c r="S16">
        <f>MATCH(D16,Отчет!$C:$C,0)</f>
        <v>15</v>
      </c>
    </row>
    <row r="17" spans="1:19" x14ac:dyDescent="0.2">
      <c r="A17">
        <v>1645740249</v>
      </c>
      <c r="B17">
        <v>8</v>
      </c>
      <c r="C17" t="s">
        <v>48</v>
      </c>
      <c r="D17">
        <v>1636704045</v>
      </c>
      <c r="E17" t="s">
        <v>44</v>
      </c>
      <c r="F17" t="s">
        <v>67</v>
      </c>
      <c r="G17" t="s">
        <v>50</v>
      </c>
      <c r="H17">
        <v>5</v>
      </c>
      <c r="I17" t="s">
        <v>51</v>
      </c>
      <c r="J17" t="s">
        <v>52</v>
      </c>
      <c r="L17">
        <v>40</v>
      </c>
      <c r="M17">
        <v>1</v>
      </c>
      <c r="N17">
        <v>1</v>
      </c>
      <c r="O17">
        <v>1520848476</v>
      </c>
      <c r="P17">
        <v>2098</v>
      </c>
      <c r="R17" t="s">
        <v>53</v>
      </c>
      <c r="S17">
        <f>MATCH(D17,Отчет!$C:$C,0)</f>
        <v>28</v>
      </c>
    </row>
    <row r="18" spans="1:19" x14ac:dyDescent="0.2">
      <c r="A18">
        <v>1645739649</v>
      </c>
      <c r="B18">
        <v>9</v>
      </c>
      <c r="C18" t="s">
        <v>48</v>
      </c>
      <c r="D18">
        <v>1636703813</v>
      </c>
      <c r="E18" t="s">
        <v>34</v>
      </c>
      <c r="F18" t="s">
        <v>68</v>
      </c>
      <c r="G18" t="s">
        <v>50</v>
      </c>
      <c r="H18">
        <v>5</v>
      </c>
      <c r="I18" t="s">
        <v>51</v>
      </c>
      <c r="J18" t="s">
        <v>52</v>
      </c>
      <c r="L18">
        <v>45</v>
      </c>
      <c r="M18">
        <v>1</v>
      </c>
      <c r="N18">
        <v>1</v>
      </c>
      <c r="O18">
        <v>1520848476</v>
      </c>
      <c r="P18">
        <v>2098</v>
      </c>
      <c r="R18" t="s">
        <v>53</v>
      </c>
      <c r="S18">
        <f>MATCH(D18,Отчет!$C:$C,0)</f>
        <v>24</v>
      </c>
    </row>
    <row r="19" spans="1:19" x14ac:dyDescent="0.2">
      <c r="A19">
        <v>1645740300</v>
      </c>
      <c r="B19">
        <v>8</v>
      </c>
      <c r="C19" t="s">
        <v>48</v>
      </c>
      <c r="D19">
        <v>1636704063</v>
      </c>
      <c r="E19" t="s">
        <v>45</v>
      </c>
      <c r="F19" t="s">
        <v>69</v>
      </c>
      <c r="G19" t="s">
        <v>50</v>
      </c>
      <c r="H19">
        <v>5</v>
      </c>
      <c r="I19" t="s">
        <v>51</v>
      </c>
      <c r="J19" t="s">
        <v>52</v>
      </c>
      <c r="L19">
        <v>40</v>
      </c>
      <c r="M19">
        <v>1</v>
      </c>
      <c r="N19">
        <v>1</v>
      </c>
      <c r="O19">
        <v>1520848476</v>
      </c>
      <c r="P19">
        <v>2098</v>
      </c>
      <c r="R19" t="s">
        <v>53</v>
      </c>
      <c r="S19">
        <f>MATCH(D19,Отчет!$C:$C,0)</f>
        <v>29</v>
      </c>
    </row>
    <row r="20" spans="1:19" x14ac:dyDescent="0.2">
      <c r="A20">
        <v>1645740407</v>
      </c>
      <c r="B20">
        <v>8</v>
      </c>
      <c r="C20" t="s">
        <v>48</v>
      </c>
      <c r="D20">
        <v>1636704109</v>
      </c>
      <c r="E20" t="s">
        <v>46</v>
      </c>
      <c r="F20" t="s">
        <v>70</v>
      </c>
      <c r="G20" t="s">
        <v>50</v>
      </c>
      <c r="H20">
        <v>5</v>
      </c>
      <c r="I20" t="s">
        <v>51</v>
      </c>
      <c r="J20" t="s">
        <v>52</v>
      </c>
      <c r="L20">
        <v>40</v>
      </c>
      <c r="M20">
        <v>1</v>
      </c>
      <c r="N20">
        <v>1</v>
      </c>
      <c r="O20">
        <v>1520848476</v>
      </c>
      <c r="P20">
        <v>2098</v>
      </c>
      <c r="R20" t="s">
        <v>53</v>
      </c>
      <c r="S20">
        <f>MATCH(D20,Отчет!$C:$C,0)</f>
        <v>21</v>
      </c>
    </row>
    <row r="21" spans="1:19" x14ac:dyDescent="0.2">
      <c r="A21">
        <v>1645740083</v>
      </c>
      <c r="B21">
        <v>6</v>
      </c>
      <c r="C21" t="s">
        <v>48</v>
      </c>
      <c r="D21">
        <v>1636703990</v>
      </c>
      <c r="E21" t="s">
        <v>41</v>
      </c>
      <c r="F21" t="s">
        <v>63</v>
      </c>
      <c r="G21" t="s">
        <v>71</v>
      </c>
      <c r="H21">
        <v>6</v>
      </c>
      <c r="I21" t="s">
        <v>51</v>
      </c>
      <c r="J21" t="s">
        <v>72</v>
      </c>
      <c r="L21">
        <v>36</v>
      </c>
      <c r="M21">
        <v>1</v>
      </c>
      <c r="N21">
        <v>1</v>
      </c>
      <c r="O21">
        <v>1520848476</v>
      </c>
      <c r="P21">
        <v>2098</v>
      </c>
      <c r="R21" t="s">
        <v>53</v>
      </c>
      <c r="S21">
        <f>MATCH(D21,Отчет!$C:$C,0)</f>
        <v>23</v>
      </c>
    </row>
    <row r="22" spans="1:19" x14ac:dyDescent="0.2">
      <c r="A22">
        <v>1645739409</v>
      </c>
      <c r="B22">
        <v>6</v>
      </c>
      <c r="C22" t="s">
        <v>48</v>
      </c>
      <c r="D22">
        <v>1636927400</v>
      </c>
      <c r="E22" t="s">
        <v>30</v>
      </c>
      <c r="F22" t="s">
        <v>54</v>
      </c>
      <c r="G22" t="s">
        <v>71</v>
      </c>
      <c r="H22">
        <v>6</v>
      </c>
      <c r="I22" t="s">
        <v>51</v>
      </c>
      <c r="J22" t="s">
        <v>72</v>
      </c>
      <c r="L22">
        <v>36</v>
      </c>
      <c r="M22">
        <v>1</v>
      </c>
      <c r="N22">
        <v>1</v>
      </c>
      <c r="O22">
        <v>1520848476</v>
      </c>
      <c r="P22">
        <v>2098</v>
      </c>
      <c r="R22" t="s">
        <v>53</v>
      </c>
      <c r="S22">
        <f>MATCH(D22,Отчет!$C:$C,0)</f>
        <v>20</v>
      </c>
    </row>
    <row r="23" spans="1:19" x14ac:dyDescent="0.2">
      <c r="A23">
        <v>1645739918</v>
      </c>
      <c r="B23">
        <v>5</v>
      </c>
      <c r="C23" t="s">
        <v>48</v>
      </c>
      <c r="D23">
        <v>1636703922</v>
      </c>
      <c r="E23" t="s">
        <v>38</v>
      </c>
      <c r="F23" t="s">
        <v>58</v>
      </c>
      <c r="G23" t="s">
        <v>71</v>
      </c>
      <c r="H23">
        <v>6</v>
      </c>
      <c r="I23" t="s">
        <v>51</v>
      </c>
      <c r="J23" t="s">
        <v>72</v>
      </c>
      <c r="L23">
        <v>30</v>
      </c>
      <c r="M23">
        <v>1</v>
      </c>
      <c r="N23">
        <v>1</v>
      </c>
      <c r="O23">
        <v>1520848476</v>
      </c>
      <c r="P23">
        <v>2098</v>
      </c>
      <c r="R23" t="s">
        <v>53</v>
      </c>
      <c r="S23">
        <f>MATCH(D23,Отчет!$C:$C,0)</f>
        <v>26</v>
      </c>
    </row>
    <row r="24" spans="1:19" x14ac:dyDescent="0.2">
      <c r="A24">
        <v>1645739542</v>
      </c>
      <c r="B24">
        <v>4</v>
      </c>
      <c r="C24" t="s">
        <v>48</v>
      </c>
      <c r="D24">
        <v>1636703790</v>
      </c>
      <c r="E24" t="s">
        <v>33</v>
      </c>
      <c r="F24" t="s">
        <v>64</v>
      </c>
      <c r="G24" t="s">
        <v>71</v>
      </c>
      <c r="H24">
        <v>6</v>
      </c>
      <c r="I24" t="s">
        <v>51</v>
      </c>
      <c r="J24" t="s">
        <v>72</v>
      </c>
      <c r="L24">
        <v>24</v>
      </c>
      <c r="M24">
        <v>1</v>
      </c>
      <c r="N24">
        <v>1</v>
      </c>
      <c r="O24">
        <v>1520848476</v>
      </c>
      <c r="P24">
        <v>2098</v>
      </c>
      <c r="R24" t="s">
        <v>53</v>
      </c>
      <c r="S24">
        <f>MATCH(D24,Отчет!$C:$C,0)</f>
        <v>25</v>
      </c>
    </row>
    <row r="25" spans="1:19" x14ac:dyDescent="0.2">
      <c r="A25">
        <v>1645740192</v>
      </c>
      <c r="B25">
        <v>7</v>
      </c>
      <c r="C25" t="s">
        <v>48</v>
      </c>
      <c r="D25">
        <v>1636704024</v>
      </c>
      <c r="E25" t="s">
        <v>43</v>
      </c>
      <c r="F25" t="s">
        <v>66</v>
      </c>
      <c r="G25" t="s">
        <v>71</v>
      </c>
      <c r="H25">
        <v>6</v>
      </c>
      <c r="I25" t="s">
        <v>51</v>
      </c>
      <c r="J25" t="s">
        <v>72</v>
      </c>
      <c r="L25">
        <v>42</v>
      </c>
      <c r="M25">
        <v>1</v>
      </c>
      <c r="N25">
        <v>1</v>
      </c>
      <c r="O25">
        <v>1520848476</v>
      </c>
      <c r="P25">
        <v>2098</v>
      </c>
      <c r="R25" t="s">
        <v>53</v>
      </c>
      <c r="S25">
        <f>MATCH(D25,Отчет!$C:$C,0)</f>
        <v>15</v>
      </c>
    </row>
    <row r="26" spans="1:19" x14ac:dyDescent="0.2">
      <c r="A26">
        <v>1645739625</v>
      </c>
      <c r="B26">
        <v>6</v>
      </c>
      <c r="C26" t="s">
        <v>48</v>
      </c>
      <c r="D26">
        <v>1636703813</v>
      </c>
      <c r="E26" t="s">
        <v>34</v>
      </c>
      <c r="F26" t="s">
        <v>68</v>
      </c>
      <c r="G26" t="s">
        <v>71</v>
      </c>
      <c r="H26">
        <v>6</v>
      </c>
      <c r="I26" t="s">
        <v>51</v>
      </c>
      <c r="J26" t="s">
        <v>72</v>
      </c>
      <c r="L26">
        <v>36</v>
      </c>
      <c r="M26">
        <v>1</v>
      </c>
      <c r="N26">
        <v>1</v>
      </c>
      <c r="O26">
        <v>1520848476</v>
      </c>
      <c r="P26">
        <v>2098</v>
      </c>
      <c r="R26" t="s">
        <v>53</v>
      </c>
      <c r="S26">
        <f>MATCH(D26,Отчет!$C:$C,0)</f>
        <v>24</v>
      </c>
    </row>
    <row r="27" spans="1:19" x14ac:dyDescent="0.2">
      <c r="A27">
        <v>1645739463</v>
      </c>
      <c r="B27">
        <v>8</v>
      </c>
      <c r="C27" t="s">
        <v>48</v>
      </c>
      <c r="D27">
        <v>1636703770</v>
      </c>
      <c r="E27" t="s">
        <v>32</v>
      </c>
      <c r="F27" t="s">
        <v>57</v>
      </c>
      <c r="G27" t="s">
        <v>71</v>
      </c>
      <c r="H27">
        <v>6</v>
      </c>
      <c r="I27" t="s">
        <v>51</v>
      </c>
      <c r="J27" t="s">
        <v>72</v>
      </c>
      <c r="L27">
        <v>48</v>
      </c>
      <c r="M27">
        <v>1</v>
      </c>
      <c r="N27">
        <v>1</v>
      </c>
      <c r="O27">
        <v>1520848476</v>
      </c>
      <c r="P27">
        <v>2098</v>
      </c>
      <c r="R27" t="s">
        <v>53</v>
      </c>
      <c r="S27">
        <f>MATCH(D27,Отчет!$C:$C,0)</f>
        <v>16</v>
      </c>
    </row>
    <row r="28" spans="1:19" x14ac:dyDescent="0.2">
      <c r="A28">
        <v>1645740236</v>
      </c>
      <c r="B28">
        <v>5</v>
      </c>
      <c r="C28" t="s">
        <v>48</v>
      </c>
      <c r="D28">
        <v>1636704045</v>
      </c>
      <c r="E28" t="s">
        <v>44</v>
      </c>
      <c r="F28" t="s">
        <v>67</v>
      </c>
      <c r="G28" t="s">
        <v>71</v>
      </c>
      <c r="H28">
        <v>6</v>
      </c>
      <c r="I28" t="s">
        <v>51</v>
      </c>
      <c r="J28" t="s">
        <v>72</v>
      </c>
      <c r="L28">
        <v>30</v>
      </c>
      <c r="M28">
        <v>1</v>
      </c>
      <c r="N28">
        <v>1</v>
      </c>
      <c r="O28">
        <v>1520848476</v>
      </c>
      <c r="P28">
        <v>2098</v>
      </c>
      <c r="R28" t="s">
        <v>53</v>
      </c>
      <c r="S28">
        <f>MATCH(D28,Отчет!$C:$C,0)</f>
        <v>28</v>
      </c>
    </row>
    <row r="29" spans="1:19" x14ac:dyDescent="0.2">
      <c r="A29">
        <v>1645739346</v>
      </c>
      <c r="B29">
        <v>7</v>
      </c>
      <c r="C29" t="s">
        <v>48</v>
      </c>
      <c r="D29">
        <v>1636697588</v>
      </c>
      <c r="E29" t="s">
        <v>31</v>
      </c>
      <c r="F29" t="s">
        <v>62</v>
      </c>
      <c r="G29" t="s">
        <v>71</v>
      </c>
      <c r="H29">
        <v>6</v>
      </c>
      <c r="I29" t="s">
        <v>51</v>
      </c>
      <c r="J29" t="s">
        <v>72</v>
      </c>
      <c r="L29">
        <v>42</v>
      </c>
      <c r="M29">
        <v>1</v>
      </c>
      <c r="N29">
        <v>1</v>
      </c>
      <c r="O29">
        <v>1520848476</v>
      </c>
      <c r="P29">
        <v>2098</v>
      </c>
      <c r="R29" t="s">
        <v>53</v>
      </c>
      <c r="S29">
        <f>MATCH(D29,Отчет!$C:$C,0)</f>
        <v>13</v>
      </c>
    </row>
    <row r="30" spans="1:19" x14ac:dyDescent="0.2">
      <c r="A30">
        <v>1645739873</v>
      </c>
      <c r="B30">
        <v>7</v>
      </c>
      <c r="C30" t="s">
        <v>48</v>
      </c>
      <c r="D30">
        <v>1636703905</v>
      </c>
      <c r="E30" t="s">
        <v>37</v>
      </c>
      <c r="F30" t="s">
        <v>60</v>
      </c>
      <c r="G30" t="s">
        <v>71</v>
      </c>
      <c r="H30">
        <v>6</v>
      </c>
      <c r="I30" t="s">
        <v>51</v>
      </c>
      <c r="J30" t="s">
        <v>72</v>
      </c>
      <c r="L30">
        <v>42</v>
      </c>
      <c r="M30">
        <v>1</v>
      </c>
      <c r="N30">
        <v>1</v>
      </c>
      <c r="O30">
        <v>1520848476</v>
      </c>
      <c r="P30">
        <v>2098</v>
      </c>
      <c r="R30" t="s">
        <v>53</v>
      </c>
      <c r="S30">
        <f>MATCH(D30,Отчет!$C:$C,0)</f>
        <v>14</v>
      </c>
    </row>
    <row r="31" spans="1:19" x14ac:dyDescent="0.2">
      <c r="A31">
        <v>1645740287</v>
      </c>
      <c r="B31">
        <v>5</v>
      </c>
      <c r="C31" t="s">
        <v>48</v>
      </c>
      <c r="D31">
        <v>1636704063</v>
      </c>
      <c r="E31" t="s">
        <v>45</v>
      </c>
      <c r="F31" t="s">
        <v>69</v>
      </c>
      <c r="G31" t="s">
        <v>71</v>
      </c>
      <c r="H31">
        <v>6</v>
      </c>
      <c r="I31" t="s">
        <v>51</v>
      </c>
      <c r="J31" t="s">
        <v>72</v>
      </c>
      <c r="L31">
        <v>30</v>
      </c>
      <c r="M31">
        <v>1</v>
      </c>
      <c r="N31">
        <v>1</v>
      </c>
      <c r="O31">
        <v>1520848476</v>
      </c>
      <c r="P31">
        <v>2098</v>
      </c>
      <c r="R31" t="s">
        <v>53</v>
      </c>
      <c r="S31">
        <f>MATCH(D31,Отчет!$C:$C,0)</f>
        <v>29</v>
      </c>
    </row>
    <row r="32" spans="1:19" x14ac:dyDescent="0.2">
      <c r="A32">
        <v>1645739964</v>
      </c>
      <c r="B32">
        <v>8</v>
      </c>
      <c r="C32" t="s">
        <v>48</v>
      </c>
      <c r="D32">
        <v>1636703948</v>
      </c>
      <c r="E32" t="s">
        <v>39</v>
      </c>
      <c r="F32" t="s">
        <v>56</v>
      </c>
      <c r="G32" t="s">
        <v>71</v>
      </c>
      <c r="H32">
        <v>6</v>
      </c>
      <c r="I32" t="s">
        <v>51</v>
      </c>
      <c r="J32" t="s">
        <v>72</v>
      </c>
      <c r="L32">
        <v>48</v>
      </c>
      <c r="M32">
        <v>1</v>
      </c>
      <c r="N32">
        <v>1</v>
      </c>
      <c r="O32">
        <v>1520848476</v>
      </c>
      <c r="P32">
        <v>2098</v>
      </c>
      <c r="R32" t="s">
        <v>53</v>
      </c>
      <c r="S32">
        <f>MATCH(D32,Отчет!$C:$C,0)</f>
        <v>18</v>
      </c>
    </row>
    <row r="33" spans="1:19" x14ac:dyDescent="0.2">
      <c r="A33">
        <v>1645740008</v>
      </c>
      <c r="B33">
        <v>8</v>
      </c>
      <c r="C33" t="s">
        <v>48</v>
      </c>
      <c r="D33">
        <v>1636703965</v>
      </c>
      <c r="E33" t="s">
        <v>40</v>
      </c>
      <c r="F33" t="s">
        <v>55</v>
      </c>
      <c r="G33" t="s">
        <v>71</v>
      </c>
      <c r="H33">
        <v>6</v>
      </c>
      <c r="I33" t="s">
        <v>51</v>
      </c>
      <c r="J33" t="s">
        <v>72</v>
      </c>
      <c r="L33">
        <v>48</v>
      </c>
      <c r="M33">
        <v>1</v>
      </c>
      <c r="N33">
        <v>1</v>
      </c>
      <c r="O33">
        <v>1520848476</v>
      </c>
      <c r="P33">
        <v>2098</v>
      </c>
      <c r="R33" t="s">
        <v>53</v>
      </c>
      <c r="S33">
        <f>MATCH(D33,Отчет!$C:$C,0)</f>
        <v>19</v>
      </c>
    </row>
    <row r="34" spans="1:19" x14ac:dyDescent="0.2">
      <c r="A34">
        <v>1645740391</v>
      </c>
      <c r="B34">
        <v>7</v>
      </c>
      <c r="C34" t="s">
        <v>48</v>
      </c>
      <c r="D34">
        <v>1636704109</v>
      </c>
      <c r="E34" t="s">
        <v>46</v>
      </c>
      <c r="F34" t="s">
        <v>70</v>
      </c>
      <c r="G34" t="s">
        <v>71</v>
      </c>
      <c r="H34">
        <v>6</v>
      </c>
      <c r="I34" t="s">
        <v>51</v>
      </c>
      <c r="J34" t="s">
        <v>72</v>
      </c>
      <c r="L34">
        <v>42</v>
      </c>
      <c r="M34">
        <v>1</v>
      </c>
      <c r="N34">
        <v>1</v>
      </c>
      <c r="O34">
        <v>1520848476</v>
      </c>
      <c r="P34">
        <v>2098</v>
      </c>
      <c r="R34" t="s">
        <v>53</v>
      </c>
      <c r="S34">
        <f>MATCH(D34,Отчет!$C:$C,0)</f>
        <v>21</v>
      </c>
    </row>
    <row r="35" spans="1:19" x14ac:dyDescent="0.2">
      <c r="A35">
        <v>1645739703</v>
      </c>
      <c r="B35">
        <v>8</v>
      </c>
      <c r="C35" t="s">
        <v>48</v>
      </c>
      <c r="D35">
        <v>1636703834</v>
      </c>
      <c r="E35" t="s">
        <v>35</v>
      </c>
      <c r="F35" t="s">
        <v>49</v>
      </c>
      <c r="G35" t="s">
        <v>71</v>
      </c>
      <c r="H35">
        <v>6</v>
      </c>
      <c r="I35" t="s">
        <v>51</v>
      </c>
      <c r="J35" t="s">
        <v>72</v>
      </c>
      <c r="L35">
        <v>48</v>
      </c>
      <c r="M35">
        <v>1</v>
      </c>
      <c r="N35">
        <v>1</v>
      </c>
      <c r="O35">
        <v>1520848476</v>
      </c>
      <c r="P35">
        <v>2098</v>
      </c>
      <c r="R35" t="s">
        <v>53</v>
      </c>
      <c r="S35">
        <f>MATCH(D35,Отчет!$C:$C,0)</f>
        <v>17</v>
      </c>
    </row>
    <row r="36" spans="1:19" x14ac:dyDescent="0.2">
      <c r="A36">
        <v>1645739824</v>
      </c>
      <c r="B36">
        <v>5</v>
      </c>
      <c r="C36" t="s">
        <v>48</v>
      </c>
      <c r="D36">
        <v>1636703882</v>
      </c>
      <c r="E36" t="s">
        <v>36</v>
      </c>
      <c r="F36" t="s">
        <v>61</v>
      </c>
      <c r="G36" t="s">
        <v>71</v>
      </c>
      <c r="H36">
        <v>6</v>
      </c>
      <c r="I36" t="s">
        <v>51</v>
      </c>
      <c r="J36" t="s">
        <v>72</v>
      </c>
      <c r="L36">
        <v>30</v>
      </c>
      <c r="M36">
        <v>1</v>
      </c>
      <c r="N36">
        <v>1</v>
      </c>
      <c r="O36">
        <v>1520848476</v>
      </c>
      <c r="P36">
        <v>2098</v>
      </c>
      <c r="R36" t="s">
        <v>53</v>
      </c>
      <c r="S36">
        <f>MATCH(D36,Отчет!$C:$C,0)</f>
        <v>22</v>
      </c>
    </row>
    <row r="37" spans="1:19" x14ac:dyDescent="0.2">
      <c r="A37">
        <v>1653377192</v>
      </c>
      <c r="B37">
        <v>6</v>
      </c>
      <c r="C37" t="s">
        <v>48</v>
      </c>
      <c r="D37">
        <v>1652868061</v>
      </c>
      <c r="E37" t="s">
        <v>47</v>
      </c>
      <c r="F37" t="s">
        <v>59</v>
      </c>
      <c r="G37" t="s">
        <v>71</v>
      </c>
      <c r="H37">
        <v>6</v>
      </c>
      <c r="I37" t="s">
        <v>51</v>
      </c>
      <c r="J37" t="s">
        <v>72</v>
      </c>
      <c r="L37">
        <v>36</v>
      </c>
      <c r="M37">
        <v>1</v>
      </c>
      <c r="N37">
        <v>1</v>
      </c>
      <c r="O37">
        <v>1520848476</v>
      </c>
      <c r="P37">
        <v>2098</v>
      </c>
      <c r="R37" t="s">
        <v>53</v>
      </c>
      <c r="S37">
        <f>MATCH(D37,Отчет!$C:$C,0)</f>
        <v>27</v>
      </c>
    </row>
    <row r="38" spans="1:19" x14ac:dyDescent="0.2">
      <c r="A38">
        <v>1645740147</v>
      </c>
      <c r="B38">
        <v>9</v>
      </c>
      <c r="C38" t="s">
        <v>48</v>
      </c>
      <c r="D38">
        <v>1636704007</v>
      </c>
      <c r="E38" t="s">
        <v>42</v>
      </c>
      <c r="F38" t="s">
        <v>65</v>
      </c>
      <c r="G38" t="s">
        <v>71</v>
      </c>
      <c r="H38">
        <v>6</v>
      </c>
      <c r="I38" t="s">
        <v>51</v>
      </c>
      <c r="J38" t="s">
        <v>72</v>
      </c>
      <c r="L38">
        <v>54</v>
      </c>
      <c r="M38">
        <v>1</v>
      </c>
      <c r="N38">
        <v>1</v>
      </c>
      <c r="O38">
        <v>1520848476</v>
      </c>
      <c r="P38">
        <v>2098</v>
      </c>
      <c r="R38" t="s">
        <v>53</v>
      </c>
      <c r="S38">
        <f>MATCH(D38,Отчет!$C:$C,0)</f>
        <v>12</v>
      </c>
    </row>
    <row r="39" spans="1:19" x14ac:dyDescent="0.2">
      <c r="A39">
        <v>1653377196</v>
      </c>
      <c r="B39">
        <v>4</v>
      </c>
      <c r="C39" t="s">
        <v>48</v>
      </c>
      <c r="D39">
        <v>1652868061</v>
      </c>
      <c r="E39" t="s">
        <v>47</v>
      </c>
      <c r="F39" t="s">
        <v>59</v>
      </c>
      <c r="G39" t="s">
        <v>73</v>
      </c>
      <c r="H39">
        <v>7</v>
      </c>
      <c r="I39" t="s">
        <v>51</v>
      </c>
      <c r="J39" t="s">
        <v>72</v>
      </c>
      <c r="L39">
        <v>28</v>
      </c>
      <c r="M39">
        <v>1</v>
      </c>
      <c r="N39">
        <v>1</v>
      </c>
      <c r="O39">
        <v>1520848476</v>
      </c>
      <c r="P39">
        <v>2098</v>
      </c>
      <c r="R39" t="s">
        <v>53</v>
      </c>
      <c r="S39">
        <f>MATCH(D39,Отчет!$C:$C,0)</f>
        <v>27</v>
      </c>
    </row>
    <row r="40" spans="1:19" x14ac:dyDescent="0.2">
      <c r="A40">
        <v>1645740396</v>
      </c>
      <c r="B40">
        <v>6</v>
      </c>
      <c r="C40" t="s">
        <v>48</v>
      </c>
      <c r="D40">
        <v>1636704109</v>
      </c>
      <c r="E40" t="s">
        <v>46</v>
      </c>
      <c r="F40" t="s">
        <v>70</v>
      </c>
      <c r="G40" t="s">
        <v>73</v>
      </c>
      <c r="H40">
        <v>7</v>
      </c>
      <c r="I40" t="s">
        <v>51</v>
      </c>
      <c r="J40" t="s">
        <v>72</v>
      </c>
      <c r="L40">
        <v>42</v>
      </c>
      <c r="M40">
        <v>1</v>
      </c>
      <c r="N40">
        <v>1</v>
      </c>
      <c r="O40">
        <v>1520848476</v>
      </c>
      <c r="P40">
        <v>2098</v>
      </c>
      <c r="R40" t="s">
        <v>53</v>
      </c>
      <c r="S40">
        <f>MATCH(D40,Отчет!$C:$C,0)</f>
        <v>21</v>
      </c>
    </row>
    <row r="41" spans="1:19" x14ac:dyDescent="0.2">
      <c r="A41">
        <v>1645740292</v>
      </c>
      <c r="B41">
        <v>4</v>
      </c>
      <c r="C41" t="s">
        <v>48</v>
      </c>
      <c r="D41">
        <v>1636704063</v>
      </c>
      <c r="E41" t="s">
        <v>45</v>
      </c>
      <c r="F41" t="s">
        <v>69</v>
      </c>
      <c r="G41" t="s">
        <v>73</v>
      </c>
      <c r="H41">
        <v>7</v>
      </c>
      <c r="I41" t="s">
        <v>51</v>
      </c>
      <c r="J41" t="s">
        <v>72</v>
      </c>
      <c r="L41">
        <v>28</v>
      </c>
      <c r="M41">
        <v>1</v>
      </c>
      <c r="N41">
        <v>1</v>
      </c>
      <c r="O41">
        <v>1520848476</v>
      </c>
      <c r="P41">
        <v>2098</v>
      </c>
      <c r="R41" t="s">
        <v>53</v>
      </c>
      <c r="S41">
        <f>MATCH(D41,Отчет!$C:$C,0)</f>
        <v>29</v>
      </c>
    </row>
    <row r="42" spans="1:19" x14ac:dyDescent="0.2">
      <c r="A42">
        <v>1645740240</v>
      </c>
      <c r="B42">
        <v>4</v>
      </c>
      <c r="C42" t="s">
        <v>48</v>
      </c>
      <c r="D42">
        <v>1636704045</v>
      </c>
      <c r="E42" t="s">
        <v>44</v>
      </c>
      <c r="F42" t="s">
        <v>67</v>
      </c>
      <c r="G42" t="s">
        <v>73</v>
      </c>
      <c r="H42">
        <v>7</v>
      </c>
      <c r="I42" t="s">
        <v>51</v>
      </c>
      <c r="J42" t="s">
        <v>72</v>
      </c>
      <c r="L42">
        <v>28</v>
      </c>
      <c r="M42">
        <v>1</v>
      </c>
      <c r="N42">
        <v>1</v>
      </c>
      <c r="O42">
        <v>1520848476</v>
      </c>
      <c r="P42">
        <v>2098</v>
      </c>
      <c r="R42" t="s">
        <v>53</v>
      </c>
      <c r="S42">
        <f>MATCH(D42,Отчет!$C:$C,0)</f>
        <v>28</v>
      </c>
    </row>
    <row r="43" spans="1:19" x14ac:dyDescent="0.2">
      <c r="A43">
        <v>1645740196</v>
      </c>
      <c r="B43">
        <v>8</v>
      </c>
      <c r="C43" t="s">
        <v>48</v>
      </c>
      <c r="D43">
        <v>1636704024</v>
      </c>
      <c r="E43" t="s">
        <v>43</v>
      </c>
      <c r="F43" t="s">
        <v>66</v>
      </c>
      <c r="G43" t="s">
        <v>73</v>
      </c>
      <c r="H43">
        <v>7</v>
      </c>
      <c r="I43" t="s">
        <v>51</v>
      </c>
      <c r="J43" t="s">
        <v>72</v>
      </c>
      <c r="L43">
        <v>56</v>
      </c>
      <c r="M43">
        <v>1</v>
      </c>
      <c r="N43">
        <v>1</v>
      </c>
      <c r="O43">
        <v>1520848476</v>
      </c>
      <c r="P43">
        <v>2098</v>
      </c>
      <c r="R43" t="s">
        <v>53</v>
      </c>
      <c r="S43">
        <f>MATCH(D43,Отчет!$C:$C,0)</f>
        <v>15</v>
      </c>
    </row>
    <row r="44" spans="1:19" x14ac:dyDescent="0.2">
      <c r="A44">
        <v>1645740151</v>
      </c>
      <c r="B44">
        <v>9</v>
      </c>
      <c r="C44" t="s">
        <v>48</v>
      </c>
      <c r="D44">
        <v>1636704007</v>
      </c>
      <c r="E44" t="s">
        <v>42</v>
      </c>
      <c r="F44" t="s">
        <v>65</v>
      </c>
      <c r="G44" t="s">
        <v>73</v>
      </c>
      <c r="H44">
        <v>7</v>
      </c>
      <c r="I44" t="s">
        <v>51</v>
      </c>
      <c r="J44" t="s">
        <v>72</v>
      </c>
      <c r="L44">
        <v>63</v>
      </c>
      <c r="M44">
        <v>1</v>
      </c>
      <c r="N44">
        <v>1</v>
      </c>
      <c r="O44">
        <v>1520848476</v>
      </c>
      <c r="P44">
        <v>2098</v>
      </c>
      <c r="R44" t="s">
        <v>53</v>
      </c>
      <c r="S44">
        <f>MATCH(D44,Отчет!$C:$C,0)</f>
        <v>12</v>
      </c>
    </row>
    <row r="45" spans="1:19" x14ac:dyDescent="0.2">
      <c r="A45">
        <v>1645740103</v>
      </c>
      <c r="B45">
        <v>6</v>
      </c>
      <c r="C45" t="s">
        <v>48</v>
      </c>
      <c r="D45">
        <v>1636703990</v>
      </c>
      <c r="E45" t="s">
        <v>41</v>
      </c>
      <c r="F45" t="s">
        <v>63</v>
      </c>
      <c r="G45" t="s">
        <v>73</v>
      </c>
      <c r="H45">
        <v>7</v>
      </c>
      <c r="I45" t="s">
        <v>51</v>
      </c>
      <c r="J45" t="s">
        <v>72</v>
      </c>
      <c r="L45">
        <v>42</v>
      </c>
      <c r="M45">
        <v>1</v>
      </c>
      <c r="N45">
        <v>1</v>
      </c>
      <c r="O45">
        <v>1520848476</v>
      </c>
      <c r="P45">
        <v>2098</v>
      </c>
      <c r="R45" t="s">
        <v>53</v>
      </c>
      <c r="S45">
        <f>MATCH(D45,Отчет!$C:$C,0)</f>
        <v>23</v>
      </c>
    </row>
    <row r="46" spans="1:19" x14ac:dyDescent="0.2">
      <c r="A46">
        <v>1645740012</v>
      </c>
      <c r="B46">
        <v>6</v>
      </c>
      <c r="C46" t="s">
        <v>48</v>
      </c>
      <c r="D46">
        <v>1636703965</v>
      </c>
      <c r="E46" t="s">
        <v>40</v>
      </c>
      <c r="F46" t="s">
        <v>55</v>
      </c>
      <c r="G46" t="s">
        <v>73</v>
      </c>
      <c r="H46">
        <v>7</v>
      </c>
      <c r="I46" t="s">
        <v>51</v>
      </c>
      <c r="J46" t="s">
        <v>72</v>
      </c>
      <c r="L46">
        <v>42</v>
      </c>
      <c r="M46">
        <v>1</v>
      </c>
      <c r="N46">
        <v>1</v>
      </c>
      <c r="O46">
        <v>1520848476</v>
      </c>
      <c r="P46">
        <v>2098</v>
      </c>
      <c r="R46" t="s">
        <v>53</v>
      </c>
      <c r="S46">
        <f>MATCH(D46,Отчет!$C:$C,0)</f>
        <v>19</v>
      </c>
    </row>
    <row r="47" spans="1:19" x14ac:dyDescent="0.2">
      <c r="A47">
        <v>1645739968</v>
      </c>
      <c r="B47">
        <v>6</v>
      </c>
      <c r="C47" t="s">
        <v>48</v>
      </c>
      <c r="D47">
        <v>1636703948</v>
      </c>
      <c r="E47" t="s">
        <v>39</v>
      </c>
      <c r="F47" t="s">
        <v>56</v>
      </c>
      <c r="G47" t="s">
        <v>73</v>
      </c>
      <c r="H47">
        <v>7</v>
      </c>
      <c r="I47" t="s">
        <v>51</v>
      </c>
      <c r="J47" t="s">
        <v>72</v>
      </c>
      <c r="L47">
        <v>42</v>
      </c>
      <c r="M47">
        <v>1</v>
      </c>
      <c r="N47">
        <v>1</v>
      </c>
      <c r="O47">
        <v>1520848476</v>
      </c>
      <c r="P47">
        <v>2098</v>
      </c>
      <c r="R47" t="s">
        <v>53</v>
      </c>
      <c r="S47">
        <f>MATCH(D47,Отчет!$C:$C,0)</f>
        <v>18</v>
      </c>
    </row>
    <row r="48" spans="1:19" x14ac:dyDescent="0.2">
      <c r="A48">
        <v>1645739923</v>
      </c>
      <c r="B48">
        <v>5</v>
      </c>
      <c r="C48" t="s">
        <v>48</v>
      </c>
      <c r="D48">
        <v>1636703922</v>
      </c>
      <c r="E48" t="s">
        <v>38</v>
      </c>
      <c r="F48" t="s">
        <v>58</v>
      </c>
      <c r="G48" t="s">
        <v>73</v>
      </c>
      <c r="H48">
        <v>7</v>
      </c>
      <c r="I48" t="s">
        <v>51</v>
      </c>
      <c r="J48" t="s">
        <v>72</v>
      </c>
      <c r="L48">
        <v>35</v>
      </c>
      <c r="M48">
        <v>1</v>
      </c>
      <c r="N48">
        <v>1</v>
      </c>
      <c r="O48">
        <v>1520848476</v>
      </c>
      <c r="P48">
        <v>2098</v>
      </c>
      <c r="R48" t="s">
        <v>53</v>
      </c>
      <c r="S48">
        <f>MATCH(D48,Отчет!$C:$C,0)</f>
        <v>26</v>
      </c>
    </row>
    <row r="49" spans="1:19" x14ac:dyDescent="0.2">
      <c r="A49">
        <v>1645739877</v>
      </c>
      <c r="B49">
        <v>8</v>
      </c>
      <c r="C49" t="s">
        <v>48</v>
      </c>
      <c r="D49">
        <v>1636703905</v>
      </c>
      <c r="E49" t="s">
        <v>37</v>
      </c>
      <c r="F49" t="s">
        <v>60</v>
      </c>
      <c r="G49" t="s">
        <v>73</v>
      </c>
      <c r="H49">
        <v>7</v>
      </c>
      <c r="I49" t="s">
        <v>51</v>
      </c>
      <c r="J49" t="s">
        <v>72</v>
      </c>
      <c r="L49">
        <v>56</v>
      </c>
      <c r="M49">
        <v>1</v>
      </c>
      <c r="N49">
        <v>1</v>
      </c>
      <c r="O49">
        <v>1520848476</v>
      </c>
      <c r="P49">
        <v>2098</v>
      </c>
      <c r="R49" t="s">
        <v>53</v>
      </c>
      <c r="S49">
        <f>MATCH(D49,Отчет!$C:$C,0)</f>
        <v>14</v>
      </c>
    </row>
    <row r="50" spans="1:19" x14ac:dyDescent="0.2">
      <c r="A50">
        <v>1645739828</v>
      </c>
      <c r="B50">
        <v>7</v>
      </c>
      <c r="C50" t="s">
        <v>48</v>
      </c>
      <c r="D50">
        <v>1636703882</v>
      </c>
      <c r="E50" t="s">
        <v>36</v>
      </c>
      <c r="F50" t="s">
        <v>61</v>
      </c>
      <c r="G50" t="s">
        <v>73</v>
      </c>
      <c r="H50">
        <v>7</v>
      </c>
      <c r="I50" t="s">
        <v>51</v>
      </c>
      <c r="J50" t="s">
        <v>72</v>
      </c>
      <c r="L50">
        <v>49</v>
      </c>
      <c r="M50">
        <v>1</v>
      </c>
      <c r="N50">
        <v>1</v>
      </c>
      <c r="O50">
        <v>1520848476</v>
      </c>
      <c r="P50">
        <v>2098</v>
      </c>
      <c r="R50" t="s">
        <v>53</v>
      </c>
      <c r="S50">
        <f>MATCH(D50,Отчет!$C:$C,0)</f>
        <v>22</v>
      </c>
    </row>
    <row r="51" spans="1:19" x14ac:dyDescent="0.2">
      <c r="A51">
        <v>1645739711</v>
      </c>
      <c r="B51">
        <v>7</v>
      </c>
      <c r="C51" t="s">
        <v>48</v>
      </c>
      <c r="D51">
        <v>1636703834</v>
      </c>
      <c r="E51" t="s">
        <v>35</v>
      </c>
      <c r="F51" t="s">
        <v>49</v>
      </c>
      <c r="G51" t="s">
        <v>73</v>
      </c>
      <c r="H51">
        <v>7</v>
      </c>
      <c r="I51" t="s">
        <v>51</v>
      </c>
      <c r="J51" t="s">
        <v>72</v>
      </c>
      <c r="L51">
        <v>49</v>
      </c>
      <c r="M51">
        <v>1</v>
      </c>
      <c r="N51">
        <v>1</v>
      </c>
      <c r="O51">
        <v>1520848476</v>
      </c>
      <c r="P51">
        <v>2098</v>
      </c>
      <c r="R51" t="s">
        <v>53</v>
      </c>
      <c r="S51">
        <f>MATCH(D51,Отчет!$C:$C,0)</f>
        <v>17</v>
      </c>
    </row>
    <row r="52" spans="1:19" x14ac:dyDescent="0.2">
      <c r="A52">
        <v>1645739633</v>
      </c>
      <c r="B52">
        <v>4</v>
      </c>
      <c r="C52" t="s">
        <v>48</v>
      </c>
      <c r="D52">
        <v>1636703813</v>
      </c>
      <c r="E52" t="s">
        <v>34</v>
      </c>
      <c r="F52" t="s">
        <v>68</v>
      </c>
      <c r="G52" t="s">
        <v>73</v>
      </c>
      <c r="H52">
        <v>7</v>
      </c>
      <c r="I52" t="s">
        <v>51</v>
      </c>
      <c r="J52" t="s">
        <v>72</v>
      </c>
      <c r="L52">
        <v>28</v>
      </c>
      <c r="M52">
        <v>1</v>
      </c>
      <c r="N52">
        <v>1</v>
      </c>
      <c r="O52">
        <v>1520848476</v>
      </c>
      <c r="P52">
        <v>2098</v>
      </c>
      <c r="R52" t="s">
        <v>53</v>
      </c>
      <c r="S52">
        <f>MATCH(D52,Отчет!$C:$C,0)</f>
        <v>24</v>
      </c>
    </row>
    <row r="53" spans="1:19" x14ac:dyDescent="0.2">
      <c r="A53">
        <v>1645739548</v>
      </c>
      <c r="B53">
        <v>6</v>
      </c>
      <c r="C53" t="s">
        <v>48</v>
      </c>
      <c r="D53">
        <v>1636703790</v>
      </c>
      <c r="E53" t="s">
        <v>33</v>
      </c>
      <c r="F53" t="s">
        <v>64</v>
      </c>
      <c r="G53" t="s">
        <v>73</v>
      </c>
      <c r="H53">
        <v>7</v>
      </c>
      <c r="I53" t="s">
        <v>51</v>
      </c>
      <c r="J53" t="s">
        <v>72</v>
      </c>
      <c r="L53">
        <v>42</v>
      </c>
      <c r="M53">
        <v>1</v>
      </c>
      <c r="N53">
        <v>1</v>
      </c>
      <c r="O53">
        <v>1520848476</v>
      </c>
      <c r="P53">
        <v>2098</v>
      </c>
      <c r="R53" t="s">
        <v>53</v>
      </c>
      <c r="S53">
        <f>MATCH(D53,Отчет!$C:$C,0)</f>
        <v>25</v>
      </c>
    </row>
    <row r="54" spans="1:19" x14ac:dyDescent="0.2">
      <c r="A54">
        <v>1645739469</v>
      </c>
      <c r="B54">
        <v>7</v>
      </c>
      <c r="C54" t="s">
        <v>48</v>
      </c>
      <c r="D54">
        <v>1636703770</v>
      </c>
      <c r="E54" t="s">
        <v>32</v>
      </c>
      <c r="F54" t="s">
        <v>57</v>
      </c>
      <c r="G54" t="s">
        <v>73</v>
      </c>
      <c r="H54">
        <v>7</v>
      </c>
      <c r="I54" t="s">
        <v>51</v>
      </c>
      <c r="J54" t="s">
        <v>72</v>
      </c>
      <c r="L54">
        <v>49</v>
      </c>
      <c r="M54">
        <v>1</v>
      </c>
      <c r="N54">
        <v>1</v>
      </c>
      <c r="O54">
        <v>1520848476</v>
      </c>
      <c r="P54">
        <v>2098</v>
      </c>
      <c r="R54" t="s">
        <v>53</v>
      </c>
      <c r="S54">
        <f>MATCH(D54,Отчет!$C:$C,0)</f>
        <v>16</v>
      </c>
    </row>
    <row r="55" spans="1:19" x14ac:dyDescent="0.2">
      <c r="A55">
        <v>1645739354</v>
      </c>
      <c r="B55">
        <v>8</v>
      </c>
      <c r="C55" t="s">
        <v>48</v>
      </c>
      <c r="D55">
        <v>1636697588</v>
      </c>
      <c r="E55" t="s">
        <v>31</v>
      </c>
      <c r="F55" t="s">
        <v>62</v>
      </c>
      <c r="G55" t="s">
        <v>73</v>
      </c>
      <c r="H55">
        <v>7</v>
      </c>
      <c r="I55" t="s">
        <v>51</v>
      </c>
      <c r="J55" t="s">
        <v>72</v>
      </c>
      <c r="L55">
        <v>56</v>
      </c>
      <c r="M55">
        <v>1</v>
      </c>
      <c r="N55">
        <v>1</v>
      </c>
      <c r="O55">
        <v>1520848476</v>
      </c>
      <c r="P55">
        <v>2098</v>
      </c>
      <c r="R55" t="s">
        <v>53</v>
      </c>
      <c r="S55">
        <f>MATCH(D55,Отчет!$C:$C,0)</f>
        <v>13</v>
      </c>
    </row>
    <row r="56" spans="1:19" x14ac:dyDescent="0.2">
      <c r="A56">
        <v>1645739413</v>
      </c>
      <c r="B56">
        <v>7</v>
      </c>
      <c r="C56" t="s">
        <v>48</v>
      </c>
      <c r="D56">
        <v>1636927400</v>
      </c>
      <c r="E56" t="s">
        <v>30</v>
      </c>
      <c r="F56" t="s">
        <v>54</v>
      </c>
      <c r="G56" t="s">
        <v>73</v>
      </c>
      <c r="H56">
        <v>7</v>
      </c>
      <c r="I56" t="s">
        <v>51</v>
      </c>
      <c r="J56" t="s">
        <v>72</v>
      </c>
      <c r="L56">
        <v>49</v>
      </c>
      <c r="M56">
        <v>1</v>
      </c>
      <c r="N56">
        <v>1</v>
      </c>
      <c r="O56">
        <v>1520848476</v>
      </c>
      <c r="P56">
        <v>2098</v>
      </c>
      <c r="R56" t="s">
        <v>53</v>
      </c>
      <c r="S56">
        <f>MATCH(D56,Отчет!$C:$C,0)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cp:lastPrinted>2017-02-20T04:27:45Z</cp:lastPrinted>
  <dcterms:created xsi:type="dcterms:W3CDTF">2006-05-18T19:55:00Z</dcterms:created>
  <dcterms:modified xsi:type="dcterms:W3CDTF">2017-02-20T04:33:21Z</dcterms:modified>
</cp:coreProperties>
</file>