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Z20" i="1"/>
  <c r="Z28" i="1"/>
  <c r="Z18" i="1"/>
  <c r="Z17" i="1"/>
  <c r="Z24" i="1"/>
  <c r="Z26" i="1"/>
  <c r="Z19" i="1"/>
  <c r="Z13" i="1"/>
  <c r="Z21" i="1"/>
  <c r="Z12" i="1"/>
  <c r="Z31" i="1"/>
  <c r="Z29" i="1"/>
  <c r="Z25" i="1"/>
  <c r="Z23" i="1"/>
  <c r="Z14" i="1"/>
  <c r="Z22" i="1"/>
  <c r="Z16" i="1"/>
  <c r="Z15" i="1"/>
  <c r="Z27" i="1"/>
  <c r="Y20" i="1"/>
  <c r="Y28" i="1"/>
  <c r="Y18" i="1"/>
  <c r="Y17" i="1"/>
  <c r="Y24" i="1"/>
  <c r="Y26" i="1"/>
  <c r="Y19" i="1"/>
  <c r="Y13" i="1"/>
  <c r="Y21" i="1"/>
  <c r="Y12" i="1"/>
  <c r="Y31" i="1"/>
  <c r="Y29" i="1"/>
  <c r="Y25" i="1"/>
  <c r="Y23" i="1"/>
  <c r="Y14" i="1"/>
  <c r="Y22" i="1"/>
  <c r="Y16" i="1"/>
  <c r="Y15" i="1"/>
  <c r="Y27" i="1"/>
  <c r="Z30" i="1"/>
  <c r="Y30" i="1"/>
  <c r="T20" i="1"/>
  <c r="V20" i="1" s="1"/>
  <c r="T28" i="1"/>
  <c r="V28" i="1" s="1"/>
  <c r="T18" i="1"/>
  <c r="V18" i="1" s="1"/>
  <c r="T17" i="1"/>
  <c r="V17" i="1" s="1"/>
  <c r="T24" i="1"/>
  <c r="V24" i="1" s="1"/>
  <c r="T26" i="1"/>
  <c r="V26" i="1" s="1"/>
  <c r="T19" i="1"/>
  <c r="V19" i="1" s="1"/>
  <c r="T13" i="1"/>
  <c r="V13" i="1" s="1"/>
  <c r="T21" i="1"/>
  <c r="V21" i="1" s="1"/>
  <c r="T12" i="1"/>
  <c r="V12" i="1" s="1"/>
  <c r="T31" i="1"/>
  <c r="V31" i="1" s="1"/>
  <c r="T29" i="1"/>
  <c r="V29" i="1" s="1"/>
  <c r="T25" i="1"/>
  <c r="V25" i="1" s="1"/>
  <c r="T23" i="1"/>
  <c r="V23" i="1" s="1"/>
  <c r="T14" i="1"/>
  <c r="V14" i="1" s="1"/>
  <c r="T22" i="1"/>
  <c r="V22" i="1" s="1"/>
  <c r="T16" i="1"/>
  <c r="V16" i="1" s="1"/>
  <c r="T15" i="1"/>
  <c r="V15" i="1" s="1"/>
  <c r="T27" i="1"/>
  <c r="V27" i="1" s="1"/>
  <c r="T30" i="1"/>
  <c r="V30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3" i="2"/>
</calcChain>
</file>

<file path=xl/sharedStrings.xml><?xml version="1.0" encoding="utf-8"?>
<sst xmlns="http://schemas.openxmlformats.org/spreadsheetml/2006/main" count="2105" uniqueCount="144">
  <si>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</si>
  <si>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</si>
  <si>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</si>
  <si>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</si>
  <si>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</si>
  <si>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</si>
  <si>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</si>
  <si>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</si>
  <si>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</si>
  <si>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</si>
  <si>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</si>
  <si>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</si>
  <si>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</si>
  <si>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</si>
  <si>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</si>
  <si>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</si>
  <si>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</si>
  <si>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</si>
  <si>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</si>
  <si>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</si>
  <si>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</si>
  <si>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</si>
  <si>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</si>
  <si>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</si>
  <si>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</si>
  <si>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</si>
  <si>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</si>
  <si>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</si>
  <si>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</si>
  <si>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</si>
  <si>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</si>
  <si>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</si>
  <si>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</si>
  <si>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</si>
  <si>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</si>
  <si>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</si>
  <si>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Учебный план</t>
  </si>
  <si>
    <t>Вид записи РУП</t>
  </si>
  <si>
    <t>Вид записи ИУП</t>
  </si>
  <si>
    <t>Образовательная программа студента</t>
  </si>
  <si>
    <t>8.2.2.3-22/14-100</t>
  </si>
  <si>
    <t>8.2.2.3-22/14-101</t>
  </si>
  <si>
    <t>8.2.2.3-22/14-102</t>
  </si>
  <si>
    <t>8.2.2.3-22/14-103</t>
  </si>
  <si>
    <t>8.2.2.3-22/14-104</t>
  </si>
  <si>
    <t>8.2.2.3-22/14-117</t>
  </si>
  <si>
    <t>8.2.2.3-22/14-106</t>
  </si>
  <si>
    <t>8.2.2.3-22/14-107</t>
  </si>
  <si>
    <t>8.2.2.3-22/14-108</t>
  </si>
  <si>
    <t>8.2.2.3-22/14-109</t>
  </si>
  <si>
    <t>8.2.2.3-22/14-110</t>
  </si>
  <si>
    <t>8.2.2.3-22/14-111</t>
  </si>
  <si>
    <t>8.2.2.3-22/14-112</t>
  </si>
  <si>
    <t>8.2.2.3-22/14-118</t>
  </si>
  <si>
    <t>8.2.2.3-22/14-113</t>
  </si>
  <si>
    <t>8.2.2.3-22/14-105</t>
  </si>
  <si>
    <t>8.2.2.3-22/14-114</t>
  </si>
  <si>
    <t>8.2.2.3-22/14-115</t>
  </si>
  <si>
    <t>8.2.2.3-22/14-116</t>
  </si>
  <si>
    <t>8.2.2.3-22/14-119</t>
  </si>
  <si>
    <t>Ф-14-1</t>
  </si>
  <si>
    <t>Боталова</t>
  </si>
  <si>
    <t>Маргарита</t>
  </si>
  <si>
    <t>Валерьевна</t>
  </si>
  <si>
    <t>Научно-исследовательская практика</t>
  </si>
  <si>
    <t>Экзамен</t>
  </si>
  <si>
    <t>2014/2015 учебный год 3 модуль</t>
  </si>
  <si>
    <t>Финансы</t>
  </si>
  <si>
    <t>Бадамшина</t>
  </si>
  <si>
    <t>Галина</t>
  </si>
  <si>
    <t>Герасимовна</t>
  </si>
  <si>
    <t>Мищенко</t>
  </si>
  <si>
    <t>Полина</t>
  </si>
  <si>
    <t>Константиновна</t>
  </si>
  <si>
    <t>Ярушина</t>
  </si>
  <si>
    <t>Елена</t>
  </si>
  <si>
    <t>Борисовна</t>
  </si>
  <si>
    <t>Первушина</t>
  </si>
  <si>
    <t>Ирина</t>
  </si>
  <si>
    <t>Михайловна</t>
  </si>
  <si>
    <t>Липатова</t>
  </si>
  <si>
    <t>Екатерина</t>
  </si>
  <si>
    <t>Викторовна</t>
  </si>
  <si>
    <t>Шаршакова</t>
  </si>
  <si>
    <t>Анастасия</t>
  </si>
  <si>
    <t>Леонидовна</t>
  </si>
  <si>
    <t>Плотников</t>
  </si>
  <si>
    <t>Артур</t>
  </si>
  <si>
    <t>Николаевич</t>
  </si>
  <si>
    <t>Кочкина</t>
  </si>
  <si>
    <t>Татьяна</t>
  </si>
  <si>
    <t>Васильевна</t>
  </si>
  <si>
    <t>Шамилова</t>
  </si>
  <si>
    <t>Георгиевна</t>
  </si>
  <si>
    <t>Арманшин</t>
  </si>
  <si>
    <t>Лев</t>
  </si>
  <si>
    <t>Артурович</t>
  </si>
  <si>
    <t>Ведерников</t>
  </si>
  <si>
    <t>Святослав</t>
  </si>
  <si>
    <t>Олегович</t>
  </si>
  <si>
    <t>Черечукина</t>
  </si>
  <si>
    <t>Юлия</t>
  </si>
  <si>
    <t>Ивановна</t>
  </si>
  <si>
    <t>Колесник</t>
  </si>
  <si>
    <t>Ян</t>
  </si>
  <si>
    <t>Константинович</t>
  </si>
  <si>
    <t>Власова</t>
  </si>
  <si>
    <t>Эллина</t>
  </si>
  <si>
    <t>Игоревна</t>
  </si>
  <si>
    <t>Смолина</t>
  </si>
  <si>
    <t>Анна</t>
  </si>
  <si>
    <t>Сафронова</t>
  </si>
  <si>
    <t>Сергеевна</t>
  </si>
  <si>
    <t>Цыкарева</t>
  </si>
  <si>
    <t>Витальевна</t>
  </si>
  <si>
    <t>Салахутдинов</t>
  </si>
  <si>
    <t>Оскар</t>
  </si>
  <si>
    <t>Тагирович</t>
  </si>
  <si>
    <t>Норина</t>
  </si>
  <si>
    <t>Николаевна</t>
  </si>
  <si>
    <t>Научно-исследовательский семинар "Исследовательские методы в бизнесе"</t>
  </si>
  <si>
    <t>stCommon</t>
  </si>
  <si>
    <t>Теория финансов</t>
  </si>
  <si>
    <t>B2B маркетинг</t>
  </si>
  <si>
    <t>2014/2015 учебный год 4 модуль</t>
  </si>
  <si>
    <t>stChoosen</t>
  </si>
  <si>
    <t>Курсовая работа</t>
  </si>
  <si>
    <t>Научно-исследовательский семинар "Современные проблемы прикладных корпоративных финансов"</t>
  </si>
  <si>
    <t>Оценка и управление интеллектуальным капиталом</t>
  </si>
  <si>
    <t>Регулирование трудовых отношений</t>
  </si>
  <si>
    <t>Современная экономическая политика государства</t>
  </si>
  <si>
    <t>Стратегический инновационный менеджмент (Strategic Innovation Management)</t>
  </si>
  <si>
    <t>Эконометрика (продвинутый уровень)</t>
  </si>
  <si>
    <t>Да</t>
  </si>
  <si>
    <t>н/я</t>
  </si>
  <si>
    <t>н/я (ув)</t>
  </si>
  <si>
    <t>8 - 10</t>
  </si>
  <si>
    <t>Дата выгрузки: 30.06.2015</t>
  </si>
  <si>
    <t>Период: c 2014/2015 учебный год II семестр по 2014/2015 учебный год II семестр</t>
  </si>
  <si>
    <t>Факультет/отделение: Факультет экономики</t>
  </si>
  <si>
    <t xml:space="preserve">Направление  подготовки: </t>
  </si>
  <si>
    <t>Уровень образования, номер курса: Магистратура 1 курс</t>
  </si>
  <si>
    <t xml:space="preserve"> - студенты имеющие задолженности</t>
  </si>
  <si>
    <t>Финансы и кредит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</si>
</sst>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57150</xdr:rowOff>
        </xdr:from>
        <xdr:to>
          <xdr:col>8</xdr:col>
          <xdr:colOff>695325</xdr:colOff>
          <xdr:row>0</xdr:row>
          <xdr:rowOff>314325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>
    <pageSetUpPr fitToPage="1"/>
  </sheetPr>
  <dimension ref="A1:AC31"/>
  <sheetViews>
    <sheetView tabSelected="1" workbookViewId="0">
      <selection activeCell="A3" sqref="A3"/>
    </sheetView>
  </sheetViews>
  <sheetFormatPr defaultRowHeight="12.75" x14ac:dyDescent="0.2"/>
  <cols>
    <col min="1" max="1" width="9.140625" style="18"/>
    <col min="2" max="2" width="15.5703125" style="9" customWidth="1"/>
    <col min="3" max="3" width="13.85546875" style="7" hidden="1" customWidth="1"/>
    <col min="4" max="4" width="10.28515625" style="1" customWidth="1"/>
    <col min="5" max="5" width="25.140625" style="7" customWidth="1"/>
    <col min="6" max="6" width="6.42578125" style="1" customWidth="1"/>
    <col min="7" max="7" width="10.7109375" style="1" hidden="1" customWidth="1"/>
    <col min="8" max="18" width="10.7109375" style="27" customWidth="1"/>
    <col min="19" max="22" width="10.7109375" style="13" customWidth="1"/>
    <col min="23" max="24" width="10.7109375" style="26" hidden="1" customWidth="1"/>
    <col min="25" max="25" width="10.7109375" style="26" customWidth="1"/>
    <col min="26" max="26" width="10.7109375" style="27" customWidth="1"/>
    <col min="27" max="27" width="10.7109375" style="26" customWidth="1"/>
    <col min="28" max="28" width="10.7109375" style="27" customWidth="1"/>
    <col min="29" max="29" width="10.7109375" style="27" hidden="1" customWidth="1"/>
    <col min="30" max="72" width="10.7109375" style="1" customWidth="1"/>
    <col min="73" max="16384" width="9.140625" style="1"/>
  </cols>
  <sheetData>
    <row r="1" spans="1:29" s="6" customFormat="1" ht="32.25" customHeight="1" x14ac:dyDescent="0.2">
      <c r="A1" s="28" t="s">
        <v>35</v>
      </c>
      <c r="B1" s="20"/>
      <c r="C1" s="20"/>
      <c r="D1" s="20"/>
      <c r="F1" s="19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1"/>
      <c r="T1" s="11"/>
      <c r="U1" s="11"/>
      <c r="V1" s="11"/>
      <c r="W1" s="22"/>
      <c r="X1" s="22"/>
      <c r="Y1" s="81" t="s">
        <v>28</v>
      </c>
      <c r="Z1" s="81"/>
      <c r="AA1" s="81"/>
      <c r="AB1" s="81"/>
      <c r="AC1" s="23"/>
    </row>
    <row r="2" spans="1:29" s="5" customFormat="1" ht="15.75" customHeight="1" x14ac:dyDescent="0.2">
      <c r="A2" s="29" t="s">
        <v>137</v>
      </c>
      <c r="B2" s="6"/>
      <c r="C2" s="6"/>
      <c r="D2" s="6"/>
      <c r="E2" s="6"/>
      <c r="F2" s="17"/>
      <c r="G2" s="6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6"/>
      <c r="T2" s="6"/>
      <c r="U2" s="6"/>
      <c r="V2" s="12"/>
      <c r="W2" s="24"/>
      <c r="X2" s="24"/>
      <c r="Y2" s="80" t="s">
        <v>27</v>
      </c>
      <c r="Z2" s="80"/>
      <c r="AA2" s="80"/>
      <c r="AB2" s="80"/>
      <c r="AC2" s="25"/>
    </row>
    <row r="3" spans="1:29" s="5" customFormat="1" ht="15.75" customHeight="1" x14ac:dyDescent="0.2">
      <c r="A3" s="29" t="s">
        <v>138</v>
      </c>
      <c r="B3" s="6"/>
      <c r="C3" s="6"/>
      <c r="D3" s="6"/>
      <c r="E3" s="6"/>
      <c r="F3" s="17"/>
      <c r="G3" s="6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"/>
      <c r="T3" s="6"/>
      <c r="U3" s="6"/>
      <c r="V3" s="12"/>
      <c r="W3" s="24"/>
      <c r="X3" s="24"/>
      <c r="Y3" s="80"/>
      <c r="Z3" s="80"/>
      <c r="AA3" s="80"/>
      <c r="AB3" s="80"/>
      <c r="AC3" s="25"/>
    </row>
    <row r="4" spans="1:29" s="5" customFormat="1" ht="15.75" customHeight="1" x14ac:dyDescent="0.2">
      <c r="A4" s="29" t="s">
        <v>139</v>
      </c>
      <c r="B4" s="6"/>
      <c r="C4" s="6"/>
      <c r="D4" s="6"/>
      <c r="E4" s="6"/>
      <c r="F4" s="17"/>
      <c r="G4" s="6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6"/>
      <c r="T4" s="6"/>
      <c r="U4" s="6"/>
      <c r="V4" s="12"/>
      <c r="W4" s="24"/>
      <c r="X4" s="24"/>
      <c r="Y4" s="24"/>
      <c r="Z4" s="25"/>
      <c r="AA4" s="24"/>
      <c r="AB4" s="25"/>
      <c r="AC4" s="25"/>
    </row>
    <row r="5" spans="1:29" s="5" customFormat="1" ht="15.75" customHeight="1" x14ac:dyDescent="0.2">
      <c r="A5" s="29" t="s">
        <v>140</v>
      </c>
      <c r="B5" s="6"/>
      <c r="C5" s="6"/>
      <c r="D5" s="6"/>
      <c r="E5" s="6" t="s">
        <v>143</v>
      </c>
      <c r="F5" s="6"/>
      <c r="G5" s="6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6"/>
      <c r="T5" s="6"/>
      <c r="U5" s="6"/>
      <c r="V5" s="12"/>
      <c r="W5" s="24"/>
      <c r="X5" s="24"/>
      <c r="Y5" s="24"/>
      <c r="Z5" s="25"/>
      <c r="AA5" s="24"/>
      <c r="AB5" s="25"/>
      <c r="AC5" s="25"/>
    </row>
    <row r="6" spans="1:29" s="5" customFormat="1" ht="15.75" customHeight="1" x14ac:dyDescent="0.2">
      <c r="A6" s="30" t="s">
        <v>141</v>
      </c>
      <c r="B6" s="8"/>
      <c r="C6" s="4"/>
      <c r="D6" s="4"/>
      <c r="E6" s="4"/>
      <c r="F6" s="18"/>
      <c r="H6" s="76"/>
      <c r="I6" s="25" t="s">
        <v>142</v>
      </c>
      <c r="J6" s="25"/>
      <c r="K6" s="25"/>
      <c r="L6" s="25"/>
      <c r="M6" s="25"/>
      <c r="N6" s="25"/>
      <c r="O6" s="25"/>
      <c r="P6" s="25"/>
      <c r="Q6" s="25"/>
      <c r="R6" s="25"/>
      <c r="S6" s="12"/>
      <c r="T6" s="12"/>
      <c r="U6" s="12"/>
      <c r="V6" s="12"/>
      <c r="W6" s="24"/>
      <c r="X6" s="24"/>
      <c r="Y6" s="24"/>
      <c r="Z6" s="25"/>
      <c r="AA6" s="24"/>
      <c r="AB6" s="25"/>
      <c r="AC6" s="25"/>
    </row>
    <row r="7" spans="1:29" s="5" customFormat="1" ht="15.75" customHeight="1" thickBot="1" x14ac:dyDescent="0.25">
      <c r="A7" s="18"/>
      <c r="B7" s="8"/>
      <c r="F7" s="21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2"/>
      <c r="T7" s="12"/>
      <c r="U7" s="12"/>
      <c r="V7" s="12"/>
      <c r="W7" s="24"/>
      <c r="X7" s="24"/>
      <c r="Y7" s="24"/>
      <c r="Z7" s="25"/>
      <c r="AA7" s="24"/>
      <c r="AB7" s="25"/>
      <c r="AC7" s="25"/>
    </row>
    <row r="8" spans="1:29" s="2" customFormat="1" ht="20.25" customHeight="1" x14ac:dyDescent="0.2">
      <c r="A8" s="112" t="s">
        <v>2</v>
      </c>
      <c r="B8" s="109" t="s">
        <v>3</v>
      </c>
      <c r="C8" s="77" t="s">
        <v>7</v>
      </c>
      <c r="D8" s="77" t="s">
        <v>1</v>
      </c>
      <c r="E8" s="77" t="s">
        <v>39</v>
      </c>
      <c r="F8" s="85" t="s">
        <v>6</v>
      </c>
      <c r="G8" s="31"/>
      <c r="H8" s="88" t="s">
        <v>66</v>
      </c>
      <c r="I8" s="77"/>
      <c r="J8" s="77"/>
      <c r="K8" s="88" t="s">
        <v>124</v>
      </c>
      <c r="L8" s="77"/>
      <c r="M8" s="77"/>
      <c r="N8" s="77"/>
      <c r="O8" s="77"/>
      <c r="P8" s="77"/>
      <c r="Q8" s="77"/>
      <c r="R8" s="85"/>
      <c r="S8" s="97" t="s">
        <v>22</v>
      </c>
      <c r="T8" s="100" t="s">
        <v>23</v>
      </c>
      <c r="U8" s="106" t="s">
        <v>33</v>
      </c>
      <c r="V8" s="100" t="s">
        <v>24</v>
      </c>
      <c r="W8" s="82" t="s">
        <v>29</v>
      </c>
      <c r="X8" s="82" t="s">
        <v>30</v>
      </c>
      <c r="Y8" s="103" t="s">
        <v>31</v>
      </c>
      <c r="Z8" s="82" t="s">
        <v>5</v>
      </c>
      <c r="AA8" s="82" t="s">
        <v>25</v>
      </c>
      <c r="AB8" s="94" t="s">
        <v>26</v>
      </c>
      <c r="AC8" s="92" t="s">
        <v>34</v>
      </c>
    </row>
    <row r="9" spans="1:29" s="2" customFormat="1" ht="20.25" customHeight="1" x14ac:dyDescent="0.2">
      <c r="A9" s="113"/>
      <c r="B9" s="110"/>
      <c r="C9" s="78"/>
      <c r="D9" s="78"/>
      <c r="E9" s="78"/>
      <c r="F9" s="86"/>
      <c r="G9" s="32"/>
      <c r="H9" s="89" t="s">
        <v>65</v>
      </c>
      <c r="I9" s="78"/>
      <c r="J9" s="78"/>
      <c r="K9" s="89" t="s">
        <v>65</v>
      </c>
      <c r="L9" s="78"/>
      <c r="M9" s="78"/>
      <c r="N9" s="78"/>
      <c r="O9" s="78"/>
      <c r="P9" s="78"/>
      <c r="Q9" s="78"/>
      <c r="R9" s="86"/>
      <c r="S9" s="98"/>
      <c r="T9" s="101"/>
      <c r="U9" s="107"/>
      <c r="V9" s="101"/>
      <c r="W9" s="83"/>
      <c r="X9" s="83"/>
      <c r="Y9" s="104"/>
      <c r="Z9" s="83"/>
      <c r="AA9" s="83"/>
      <c r="AB9" s="95"/>
      <c r="AC9" s="92"/>
    </row>
    <row r="10" spans="1:29" s="3" customFormat="1" ht="200.1" customHeight="1" thickBot="1" x14ac:dyDescent="0.25">
      <c r="A10" s="114"/>
      <c r="B10" s="111"/>
      <c r="C10" s="79"/>
      <c r="D10" s="79"/>
      <c r="E10" s="79"/>
      <c r="F10" s="87"/>
      <c r="G10" s="33" t="s">
        <v>32</v>
      </c>
      <c r="H10" s="34" t="s">
        <v>64</v>
      </c>
      <c r="I10" s="34" t="s">
        <v>120</v>
      </c>
      <c r="J10" s="34" t="s">
        <v>122</v>
      </c>
      <c r="K10" s="34" t="s">
        <v>123</v>
      </c>
      <c r="L10" s="34" t="s">
        <v>126</v>
      </c>
      <c r="M10" s="34" t="s">
        <v>127</v>
      </c>
      <c r="N10" s="34" t="s">
        <v>128</v>
      </c>
      <c r="O10" s="34" t="s">
        <v>129</v>
      </c>
      <c r="P10" s="34" t="s">
        <v>130</v>
      </c>
      <c r="Q10" s="34" t="s">
        <v>131</v>
      </c>
      <c r="R10" s="35" t="s">
        <v>132</v>
      </c>
      <c r="S10" s="98"/>
      <c r="T10" s="101"/>
      <c r="U10" s="107"/>
      <c r="V10" s="101"/>
      <c r="W10" s="83"/>
      <c r="X10" s="83"/>
      <c r="Y10" s="104"/>
      <c r="Z10" s="83"/>
      <c r="AA10" s="83"/>
      <c r="AB10" s="95"/>
      <c r="AC10" s="92"/>
    </row>
    <row r="11" spans="1:29" s="10" customFormat="1" ht="18.75" customHeight="1" thickBot="1" x14ac:dyDescent="0.25">
      <c r="A11" s="93" t="s">
        <v>4</v>
      </c>
      <c r="B11" s="93"/>
      <c r="C11" s="93"/>
      <c r="D11" s="93"/>
      <c r="E11" s="93"/>
      <c r="F11" s="93"/>
      <c r="G11" s="36"/>
      <c r="H11" s="37">
        <v>6</v>
      </c>
      <c r="I11" s="37">
        <v>4</v>
      </c>
      <c r="J11" s="37">
        <v>4</v>
      </c>
      <c r="K11" s="37">
        <v>3</v>
      </c>
      <c r="L11" s="37">
        <v>6</v>
      </c>
      <c r="M11" s="37">
        <v>7</v>
      </c>
      <c r="N11" s="37">
        <v>4</v>
      </c>
      <c r="O11" s="37">
        <v>3</v>
      </c>
      <c r="P11" s="37">
        <v>3</v>
      </c>
      <c r="Q11" s="37">
        <v>3</v>
      </c>
      <c r="R11" s="38">
        <v>6</v>
      </c>
      <c r="S11" s="99"/>
      <c r="T11" s="102"/>
      <c r="U11" s="108"/>
      <c r="V11" s="102"/>
      <c r="W11" s="84"/>
      <c r="X11" s="84"/>
      <c r="Y11" s="105"/>
      <c r="Z11" s="84"/>
      <c r="AA11" s="84"/>
      <c r="AB11" s="96"/>
      <c r="AC11" s="92"/>
    </row>
    <row r="12" spans="1:29" x14ac:dyDescent="0.2">
      <c r="A12" s="39">
        <v>1</v>
      </c>
      <c r="B12" s="40" t="s">
        <v>50</v>
      </c>
      <c r="C12" s="41">
        <v>489862600</v>
      </c>
      <c r="D12" s="42" t="s">
        <v>60</v>
      </c>
      <c r="E12" s="41" t="s">
        <v>67</v>
      </c>
      <c r="F12" s="43">
        <f>MATCH(C12,Данные!$D$1:$D$65536,0)</f>
        <v>7</v>
      </c>
      <c r="G12" s="54"/>
      <c r="H12" s="55">
        <v>9</v>
      </c>
      <c r="I12" s="55">
        <v>8</v>
      </c>
      <c r="J12" s="55">
        <v>8</v>
      </c>
      <c r="K12" s="55">
        <v>8</v>
      </c>
      <c r="L12" s="55">
        <v>10</v>
      </c>
      <c r="M12" s="55">
        <v>10</v>
      </c>
      <c r="N12" s="55">
        <v>8</v>
      </c>
      <c r="O12" s="55"/>
      <c r="P12" s="55">
        <v>10</v>
      </c>
      <c r="Q12" s="55">
        <v>9</v>
      </c>
      <c r="R12" s="56">
        <v>9</v>
      </c>
      <c r="S12" s="67">
        <v>415</v>
      </c>
      <c r="T12" s="68">
        <f t="shared" ref="T12:T31" si="0">IF(U12 &gt; 0, MAX(U$12:U$31) / U12, 0)</f>
        <v>1</v>
      </c>
      <c r="U12" s="68">
        <v>46</v>
      </c>
      <c r="V12" s="68">
        <f t="shared" ref="V12:V31" si="1">S12*T12</f>
        <v>415</v>
      </c>
      <c r="W12" s="69">
        <v>89</v>
      </c>
      <c r="X12" s="69">
        <v>10</v>
      </c>
      <c r="Y12" s="69">
        <f t="shared" ref="Y12:Y31" si="2">IF(X12 &gt; 0,W12/X12,0)</f>
        <v>8.9</v>
      </c>
      <c r="Z12" s="55">
        <f>MIN($H12:R12)</f>
        <v>8</v>
      </c>
      <c r="AA12" s="69"/>
      <c r="AB12" s="56">
        <v>10</v>
      </c>
      <c r="AC12" s="27">
        <v>1</v>
      </c>
    </row>
    <row r="13" spans="1:29" x14ac:dyDescent="0.2">
      <c r="A13" s="44">
        <v>2</v>
      </c>
      <c r="B13" s="45" t="s">
        <v>48</v>
      </c>
      <c r="C13" s="46">
        <v>489862570</v>
      </c>
      <c r="D13" s="47" t="s">
        <v>60</v>
      </c>
      <c r="E13" s="46" t="s">
        <v>67</v>
      </c>
      <c r="F13" s="48">
        <f>MATCH(C13,Данные!$D$1:$D$65536,0)</f>
        <v>5</v>
      </c>
      <c r="G13" s="57"/>
      <c r="H13" s="58">
        <v>9</v>
      </c>
      <c r="I13" s="58">
        <v>8</v>
      </c>
      <c r="J13" s="58">
        <v>7</v>
      </c>
      <c r="K13" s="58">
        <v>9</v>
      </c>
      <c r="L13" s="58">
        <v>9</v>
      </c>
      <c r="M13" s="58">
        <v>9</v>
      </c>
      <c r="N13" s="58">
        <v>8</v>
      </c>
      <c r="O13" s="58"/>
      <c r="P13" s="58">
        <v>10</v>
      </c>
      <c r="Q13" s="58">
        <v>9</v>
      </c>
      <c r="R13" s="59">
        <v>8</v>
      </c>
      <c r="S13" s="70">
        <v>395</v>
      </c>
      <c r="T13" s="71">
        <f t="shared" si="0"/>
        <v>1</v>
      </c>
      <c r="U13" s="71">
        <v>46</v>
      </c>
      <c r="V13" s="71">
        <f t="shared" si="1"/>
        <v>395</v>
      </c>
      <c r="W13" s="72">
        <v>86</v>
      </c>
      <c r="X13" s="72">
        <v>10</v>
      </c>
      <c r="Y13" s="72">
        <f t="shared" si="2"/>
        <v>8.6</v>
      </c>
      <c r="Z13" s="58">
        <f>MIN($H13:R13)</f>
        <v>7</v>
      </c>
      <c r="AA13" s="72"/>
      <c r="AB13" s="59">
        <v>10</v>
      </c>
      <c r="AC13" s="27">
        <v>2</v>
      </c>
    </row>
    <row r="14" spans="1:29" x14ac:dyDescent="0.2">
      <c r="A14" s="44">
        <v>3</v>
      </c>
      <c r="B14" s="45" t="s">
        <v>55</v>
      </c>
      <c r="C14" s="46">
        <v>489862517</v>
      </c>
      <c r="D14" s="47" t="s">
        <v>60</v>
      </c>
      <c r="E14" s="46" t="s">
        <v>67</v>
      </c>
      <c r="F14" s="48">
        <f>MATCH(C14,Данные!$D$1:$D$65536,0)</f>
        <v>20</v>
      </c>
      <c r="G14" s="57"/>
      <c r="H14" s="58">
        <v>9</v>
      </c>
      <c r="I14" s="58">
        <v>9</v>
      </c>
      <c r="J14" s="58">
        <v>5</v>
      </c>
      <c r="K14" s="58">
        <v>9</v>
      </c>
      <c r="L14" s="58">
        <v>8</v>
      </c>
      <c r="M14" s="58">
        <v>7</v>
      </c>
      <c r="N14" s="58">
        <v>9</v>
      </c>
      <c r="O14" s="58">
        <v>8</v>
      </c>
      <c r="P14" s="58"/>
      <c r="Q14" s="58">
        <v>9</v>
      </c>
      <c r="R14" s="59">
        <v>7</v>
      </c>
      <c r="S14" s="70">
        <v>363</v>
      </c>
      <c r="T14" s="71">
        <f t="shared" si="0"/>
        <v>1</v>
      </c>
      <c r="U14" s="71">
        <v>46</v>
      </c>
      <c r="V14" s="71">
        <f t="shared" si="1"/>
        <v>363</v>
      </c>
      <c r="W14" s="72">
        <v>80</v>
      </c>
      <c r="X14" s="72">
        <v>10</v>
      </c>
      <c r="Y14" s="72">
        <f t="shared" si="2"/>
        <v>8</v>
      </c>
      <c r="Z14" s="58">
        <f>MIN($H14:R14)</f>
        <v>5</v>
      </c>
      <c r="AA14" s="72"/>
      <c r="AB14" s="59">
        <v>10</v>
      </c>
      <c r="AC14" s="27">
        <v>3</v>
      </c>
    </row>
    <row r="15" spans="1:29" x14ac:dyDescent="0.2">
      <c r="A15" s="44">
        <v>4</v>
      </c>
      <c r="B15" s="45" t="s">
        <v>58</v>
      </c>
      <c r="C15" s="46">
        <v>489862702</v>
      </c>
      <c r="D15" s="47" t="s">
        <v>60</v>
      </c>
      <c r="E15" s="46" t="s">
        <v>67</v>
      </c>
      <c r="F15" s="48">
        <f>MATCH(C15,Данные!$D$1:$D$65536,0)</f>
        <v>9</v>
      </c>
      <c r="G15" s="57"/>
      <c r="H15" s="58">
        <v>9</v>
      </c>
      <c r="I15" s="58">
        <v>8</v>
      </c>
      <c r="J15" s="60">
        <v>2</v>
      </c>
      <c r="K15" s="58">
        <v>6</v>
      </c>
      <c r="L15" s="58">
        <v>10</v>
      </c>
      <c r="M15" s="58">
        <v>9</v>
      </c>
      <c r="N15" s="58">
        <v>9</v>
      </c>
      <c r="O15" s="58">
        <v>6</v>
      </c>
      <c r="P15" s="58">
        <v>10</v>
      </c>
      <c r="Q15" s="58"/>
      <c r="R15" s="59">
        <v>7</v>
      </c>
      <c r="S15" s="70">
        <v>361</v>
      </c>
      <c r="T15" s="71">
        <f t="shared" si="0"/>
        <v>1</v>
      </c>
      <c r="U15" s="71">
        <v>46</v>
      </c>
      <c r="V15" s="71">
        <f t="shared" si="1"/>
        <v>361</v>
      </c>
      <c r="W15" s="72">
        <v>76</v>
      </c>
      <c r="X15" s="72">
        <v>10</v>
      </c>
      <c r="Y15" s="72">
        <f t="shared" si="2"/>
        <v>7.6</v>
      </c>
      <c r="Z15" s="58">
        <f>MIN($H15:R15)</f>
        <v>2</v>
      </c>
      <c r="AA15" s="72" t="s">
        <v>133</v>
      </c>
      <c r="AB15" s="59">
        <v>9</v>
      </c>
      <c r="AC15" s="27">
        <v>4</v>
      </c>
    </row>
    <row r="16" spans="1:29" x14ac:dyDescent="0.2">
      <c r="A16" s="44">
        <v>5</v>
      </c>
      <c r="B16" s="45" t="s">
        <v>57</v>
      </c>
      <c r="C16" s="46">
        <v>489862679</v>
      </c>
      <c r="D16" s="47" t="s">
        <v>60</v>
      </c>
      <c r="E16" s="46" t="s">
        <v>67</v>
      </c>
      <c r="F16" s="48">
        <f>MATCH(C16,Данные!$D$1:$D$65536,0)</f>
        <v>12</v>
      </c>
      <c r="G16" s="57"/>
      <c r="H16" s="58">
        <v>7</v>
      </c>
      <c r="I16" s="58">
        <v>8</v>
      </c>
      <c r="J16" s="58">
        <v>7</v>
      </c>
      <c r="K16" s="60">
        <v>3</v>
      </c>
      <c r="L16" s="58">
        <v>8</v>
      </c>
      <c r="M16" s="58">
        <v>9</v>
      </c>
      <c r="N16" s="58">
        <v>7</v>
      </c>
      <c r="O16" s="58">
        <v>9</v>
      </c>
      <c r="P16" s="58">
        <v>10</v>
      </c>
      <c r="Q16" s="58"/>
      <c r="R16" s="59">
        <v>7</v>
      </c>
      <c r="S16" s="70">
        <v>349</v>
      </c>
      <c r="T16" s="71">
        <f t="shared" si="0"/>
        <v>1</v>
      </c>
      <c r="U16" s="71">
        <v>46</v>
      </c>
      <c r="V16" s="71">
        <f t="shared" si="1"/>
        <v>349</v>
      </c>
      <c r="W16" s="72">
        <v>75</v>
      </c>
      <c r="X16" s="72">
        <v>10</v>
      </c>
      <c r="Y16" s="72">
        <f t="shared" si="2"/>
        <v>7.5</v>
      </c>
      <c r="Z16" s="58">
        <f>MIN($H16:R16)</f>
        <v>3</v>
      </c>
      <c r="AA16" s="72" t="s">
        <v>133</v>
      </c>
      <c r="AB16" s="59">
        <v>9</v>
      </c>
      <c r="AC16" s="27">
        <v>5</v>
      </c>
    </row>
    <row r="17" spans="1:29" x14ac:dyDescent="0.2">
      <c r="A17" s="44">
        <v>6</v>
      </c>
      <c r="B17" s="45" t="s">
        <v>44</v>
      </c>
      <c r="C17" s="46">
        <v>489862502</v>
      </c>
      <c r="D17" s="47" t="s">
        <v>60</v>
      </c>
      <c r="E17" s="46" t="s">
        <v>67</v>
      </c>
      <c r="F17" s="48">
        <f>MATCH(C17,Данные!$D$1:$D$65536,0)</f>
        <v>17</v>
      </c>
      <c r="G17" s="57"/>
      <c r="H17" s="58">
        <v>7</v>
      </c>
      <c r="I17" s="58">
        <v>6</v>
      </c>
      <c r="J17" s="58">
        <v>6</v>
      </c>
      <c r="K17" s="58">
        <v>8</v>
      </c>
      <c r="L17" s="58">
        <v>9</v>
      </c>
      <c r="M17" s="58">
        <v>8</v>
      </c>
      <c r="N17" s="58">
        <v>8</v>
      </c>
      <c r="O17" s="58">
        <v>6</v>
      </c>
      <c r="P17" s="58">
        <v>10</v>
      </c>
      <c r="Q17" s="58"/>
      <c r="R17" s="59">
        <v>5</v>
      </c>
      <c r="S17" s="70">
        <v>334</v>
      </c>
      <c r="T17" s="71">
        <f t="shared" si="0"/>
        <v>1</v>
      </c>
      <c r="U17" s="71">
        <v>46</v>
      </c>
      <c r="V17" s="71">
        <f t="shared" si="1"/>
        <v>334</v>
      </c>
      <c r="W17" s="72">
        <v>73</v>
      </c>
      <c r="X17" s="72">
        <v>10</v>
      </c>
      <c r="Y17" s="72">
        <f t="shared" si="2"/>
        <v>7.3</v>
      </c>
      <c r="Z17" s="58">
        <f>MIN($H17:R17)</f>
        <v>5</v>
      </c>
      <c r="AA17" s="72"/>
      <c r="AB17" s="59">
        <v>10</v>
      </c>
      <c r="AC17" s="27">
        <v>6</v>
      </c>
    </row>
    <row r="18" spans="1:29" x14ac:dyDescent="0.2">
      <c r="A18" s="44">
        <v>7</v>
      </c>
      <c r="B18" s="45" t="s">
        <v>43</v>
      </c>
      <c r="C18" s="46">
        <v>489862487</v>
      </c>
      <c r="D18" s="47" t="s">
        <v>60</v>
      </c>
      <c r="E18" s="46" t="s">
        <v>67</v>
      </c>
      <c r="F18" s="48">
        <f>MATCH(C18,Данные!$D$1:$D$65536,0)</f>
        <v>14</v>
      </c>
      <c r="G18" s="57"/>
      <c r="H18" s="58">
        <v>8</v>
      </c>
      <c r="I18" s="58">
        <v>8</v>
      </c>
      <c r="J18" s="60">
        <v>2</v>
      </c>
      <c r="K18" s="58">
        <v>7</v>
      </c>
      <c r="L18" s="58">
        <v>8</v>
      </c>
      <c r="M18" s="58">
        <v>7</v>
      </c>
      <c r="N18" s="58">
        <v>8</v>
      </c>
      <c r="O18" s="58">
        <v>7</v>
      </c>
      <c r="P18" s="58"/>
      <c r="Q18" s="58">
        <v>7</v>
      </c>
      <c r="R18" s="59">
        <v>6</v>
      </c>
      <c r="S18" s="70">
        <v>316</v>
      </c>
      <c r="T18" s="71">
        <f t="shared" si="0"/>
        <v>1</v>
      </c>
      <c r="U18" s="71">
        <v>46</v>
      </c>
      <c r="V18" s="71">
        <f t="shared" si="1"/>
        <v>316</v>
      </c>
      <c r="W18" s="72">
        <v>68</v>
      </c>
      <c r="X18" s="72">
        <v>10</v>
      </c>
      <c r="Y18" s="72">
        <f t="shared" si="2"/>
        <v>6.8</v>
      </c>
      <c r="Z18" s="58">
        <f>MIN($H18:R18)</f>
        <v>2</v>
      </c>
      <c r="AA18" s="72" t="s">
        <v>133</v>
      </c>
      <c r="AB18" s="59">
        <v>9</v>
      </c>
      <c r="AC18" s="27">
        <v>7</v>
      </c>
    </row>
    <row r="19" spans="1:29" x14ac:dyDescent="0.2">
      <c r="A19" s="90" t="s">
        <v>136</v>
      </c>
      <c r="B19" s="45" t="s">
        <v>47</v>
      </c>
      <c r="C19" s="46">
        <v>489862555</v>
      </c>
      <c r="D19" s="47" t="s">
        <v>60</v>
      </c>
      <c r="E19" s="46" t="s">
        <v>67</v>
      </c>
      <c r="F19" s="48">
        <f>MATCH(C19,Данные!$D$1:$D$65536,0)</f>
        <v>8</v>
      </c>
      <c r="G19" s="57"/>
      <c r="H19" s="58">
        <v>8</v>
      </c>
      <c r="I19" s="58">
        <v>7</v>
      </c>
      <c r="J19" s="58">
        <v>6</v>
      </c>
      <c r="K19" s="58"/>
      <c r="L19" s="58">
        <v>8</v>
      </c>
      <c r="M19" s="58">
        <v>5</v>
      </c>
      <c r="N19" s="58">
        <v>8</v>
      </c>
      <c r="O19" s="58">
        <v>7</v>
      </c>
      <c r="P19" s="58">
        <v>9</v>
      </c>
      <c r="Q19" s="58">
        <v>9</v>
      </c>
      <c r="R19" s="59">
        <v>4</v>
      </c>
      <c r="S19" s="70">
        <v>314</v>
      </c>
      <c r="T19" s="71">
        <f t="shared" si="0"/>
        <v>1</v>
      </c>
      <c r="U19" s="71">
        <v>46</v>
      </c>
      <c r="V19" s="71">
        <f t="shared" si="1"/>
        <v>314</v>
      </c>
      <c r="W19" s="72">
        <v>71</v>
      </c>
      <c r="X19" s="72">
        <v>10</v>
      </c>
      <c r="Y19" s="72">
        <f t="shared" si="2"/>
        <v>7.1</v>
      </c>
      <c r="Z19" s="58">
        <f>MIN($H19:R19)</f>
        <v>4</v>
      </c>
      <c r="AA19" s="72"/>
      <c r="AB19" s="59">
        <v>10</v>
      </c>
      <c r="AC19" s="27">
        <v>8</v>
      </c>
    </row>
    <row r="20" spans="1:29" x14ac:dyDescent="0.2">
      <c r="A20" s="91"/>
      <c r="B20" s="45" t="s">
        <v>41</v>
      </c>
      <c r="C20" s="46">
        <v>489862457</v>
      </c>
      <c r="D20" s="47" t="s">
        <v>60</v>
      </c>
      <c r="E20" s="46" t="s">
        <v>67</v>
      </c>
      <c r="F20" s="48">
        <f>MATCH(C20,Данные!$D$1:$D$65536,0)</f>
        <v>4</v>
      </c>
      <c r="G20" s="57"/>
      <c r="H20" s="58">
        <v>8</v>
      </c>
      <c r="I20" s="58">
        <v>7</v>
      </c>
      <c r="J20" s="60">
        <v>3</v>
      </c>
      <c r="K20" s="58">
        <v>7</v>
      </c>
      <c r="L20" s="58">
        <v>10</v>
      </c>
      <c r="M20" s="58">
        <v>5</v>
      </c>
      <c r="N20" s="58">
        <v>8</v>
      </c>
      <c r="O20" s="58">
        <v>9</v>
      </c>
      <c r="P20" s="58">
        <v>9</v>
      </c>
      <c r="Q20" s="58"/>
      <c r="R20" s="59">
        <v>4</v>
      </c>
      <c r="S20" s="70">
        <v>314</v>
      </c>
      <c r="T20" s="71">
        <f t="shared" si="0"/>
        <v>1</v>
      </c>
      <c r="U20" s="71">
        <v>46</v>
      </c>
      <c r="V20" s="71">
        <f t="shared" si="1"/>
        <v>314</v>
      </c>
      <c r="W20" s="72">
        <v>70</v>
      </c>
      <c r="X20" s="72">
        <v>10</v>
      </c>
      <c r="Y20" s="72">
        <f t="shared" si="2"/>
        <v>7</v>
      </c>
      <c r="Z20" s="58">
        <f>MIN($H20:R20)</f>
        <v>3</v>
      </c>
      <c r="AA20" s="72" t="s">
        <v>133</v>
      </c>
      <c r="AB20" s="59">
        <v>9</v>
      </c>
      <c r="AC20" s="27">
        <v>9</v>
      </c>
    </row>
    <row r="21" spans="1:29" x14ac:dyDescent="0.2">
      <c r="A21" s="91"/>
      <c r="B21" s="45" t="s">
        <v>49</v>
      </c>
      <c r="C21" s="46">
        <v>489862585</v>
      </c>
      <c r="D21" s="47" t="s">
        <v>60</v>
      </c>
      <c r="E21" s="46" t="s">
        <v>67</v>
      </c>
      <c r="F21" s="48">
        <f>MATCH(C21,Данные!$D$1:$D$65536,0)</f>
        <v>22</v>
      </c>
      <c r="G21" s="57"/>
      <c r="H21" s="58">
        <v>9</v>
      </c>
      <c r="I21" s="58">
        <v>8</v>
      </c>
      <c r="J21" s="60">
        <v>1</v>
      </c>
      <c r="K21" s="58">
        <v>4</v>
      </c>
      <c r="L21" s="58">
        <v>8</v>
      </c>
      <c r="M21" s="58">
        <v>6</v>
      </c>
      <c r="N21" s="58">
        <v>8</v>
      </c>
      <c r="O21" s="58">
        <v>6</v>
      </c>
      <c r="P21" s="58">
        <v>10</v>
      </c>
      <c r="Q21" s="58"/>
      <c r="R21" s="59">
        <v>7</v>
      </c>
      <c r="S21" s="70">
        <v>314</v>
      </c>
      <c r="T21" s="71">
        <f t="shared" si="0"/>
        <v>1</v>
      </c>
      <c r="U21" s="71">
        <v>46</v>
      </c>
      <c r="V21" s="71">
        <f t="shared" si="1"/>
        <v>314</v>
      </c>
      <c r="W21" s="72">
        <v>67</v>
      </c>
      <c r="X21" s="72">
        <v>10</v>
      </c>
      <c r="Y21" s="72">
        <f t="shared" si="2"/>
        <v>6.7</v>
      </c>
      <c r="Z21" s="58">
        <f>MIN($H21:R21)</f>
        <v>1</v>
      </c>
      <c r="AA21" s="72" t="s">
        <v>133</v>
      </c>
      <c r="AB21" s="59">
        <v>9</v>
      </c>
      <c r="AC21" s="27">
        <v>10</v>
      </c>
    </row>
    <row r="22" spans="1:29" x14ac:dyDescent="0.2">
      <c r="A22" s="44">
        <v>11</v>
      </c>
      <c r="B22" s="45" t="s">
        <v>56</v>
      </c>
      <c r="C22" s="46">
        <v>489862664</v>
      </c>
      <c r="D22" s="47" t="s">
        <v>60</v>
      </c>
      <c r="E22" s="46" t="s">
        <v>67</v>
      </c>
      <c r="F22" s="48">
        <f>MATCH(C22,Данные!$D$1:$D$65536,0)</f>
        <v>15</v>
      </c>
      <c r="G22" s="57"/>
      <c r="H22" s="58">
        <v>7</v>
      </c>
      <c r="I22" s="58">
        <v>7</v>
      </c>
      <c r="J22" s="58">
        <v>6</v>
      </c>
      <c r="K22" s="58">
        <v>8</v>
      </c>
      <c r="L22" s="58">
        <v>5</v>
      </c>
      <c r="M22" s="58">
        <v>6</v>
      </c>
      <c r="N22" s="58">
        <v>8</v>
      </c>
      <c r="O22" s="58">
        <v>8</v>
      </c>
      <c r="P22" s="58">
        <v>8</v>
      </c>
      <c r="Q22" s="58"/>
      <c r="R22" s="59">
        <v>6</v>
      </c>
      <c r="S22" s="70">
        <v>306</v>
      </c>
      <c r="T22" s="71">
        <f t="shared" si="0"/>
        <v>1</v>
      </c>
      <c r="U22" s="71">
        <v>46</v>
      </c>
      <c r="V22" s="71">
        <f t="shared" si="1"/>
        <v>306</v>
      </c>
      <c r="W22" s="72">
        <v>69</v>
      </c>
      <c r="X22" s="72">
        <v>10</v>
      </c>
      <c r="Y22" s="72">
        <f t="shared" si="2"/>
        <v>6.9</v>
      </c>
      <c r="Z22" s="58">
        <f>MIN($H22:R22)</f>
        <v>5</v>
      </c>
      <c r="AA22" s="72"/>
      <c r="AB22" s="59">
        <v>10</v>
      </c>
      <c r="AC22" s="27">
        <v>11</v>
      </c>
    </row>
    <row r="23" spans="1:29" x14ac:dyDescent="0.2">
      <c r="A23" s="44">
        <v>12</v>
      </c>
      <c r="B23" s="45" t="s">
        <v>54</v>
      </c>
      <c r="C23" s="46">
        <v>489862649</v>
      </c>
      <c r="D23" s="47" t="s">
        <v>60</v>
      </c>
      <c r="E23" s="46" t="s">
        <v>67</v>
      </c>
      <c r="F23" s="48">
        <f>MATCH(C23,Данные!$D$1:$D$65536,0)</f>
        <v>18</v>
      </c>
      <c r="G23" s="57"/>
      <c r="H23" s="58">
        <v>4</v>
      </c>
      <c r="I23" s="58">
        <v>7</v>
      </c>
      <c r="J23" s="58">
        <v>6</v>
      </c>
      <c r="K23" s="58">
        <v>8</v>
      </c>
      <c r="L23" s="58">
        <v>4</v>
      </c>
      <c r="M23" s="58">
        <v>8</v>
      </c>
      <c r="N23" s="58">
        <v>8</v>
      </c>
      <c r="O23" s="58">
        <v>9</v>
      </c>
      <c r="P23" s="58">
        <v>9</v>
      </c>
      <c r="Q23" s="58"/>
      <c r="R23" s="59">
        <v>6</v>
      </c>
      <c r="S23" s="70">
        <v>302</v>
      </c>
      <c r="T23" s="71">
        <f t="shared" si="0"/>
        <v>1</v>
      </c>
      <c r="U23" s="71">
        <v>46</v>
      </c>
      <c r="V23" s="71">
        <f t="shared" si="1"/>
        <v>302</v>
      </c>
      <c r="W23" s="72">
        <v>69</v>
      </c>
      <c r="X23" s="72">
        <v>10</v>
      </c>
      <c r="Y23" s="72">
        <f t="shared" si="2"/>
        <v>6.9</v>
      </c>
      <c r="Z23" s="58">
        <f>MIN($H23:R23)</f>
        <v>4</v>
      </c>
      <c r="AA23" s="72"/>
      <c r="AB23" s="59">
        <v>10</v>
      </c>
      <c r="AC23" s="27">
        <v>12</v>
      </c>
    </row>
    <row r="24" spans="1:29" x14ac:dyDescent="0.2">
      <c r="A24" s="44">
        <v>13</v>
      </c>
      <c r="B24" s="45" t="s">
        <v>45</v>
      </c>
      <c r="C24" s="46">
        <v>497106076</v>
      </c>
      <c r="D24" s="47" t="s">
        <v>60</v>
      </c>
      <c r="E24" s="46" t="s">
        <v>67</v>
      </c>
      <c r="F24" s="48">
        <f>MATCH(C24,Данные!$D$1:$D$65536,0)</f>
        <v>16</v>
      </c>
      <c r="G24" s="57"/>
      <c r="H24" s="58">
        <v>8</v>
      </c>
      <c r="I24" s="58">
        <v>6</v>
      </c>
      <c r="J24" s="60">
        <v>3</v>
      </c>
      <c r="K24" s="58">
        <v>6</v>
      </c>
      <c r="L24" s="58">
        <v>8</v>
      </c>
      <c r="M24" s="58">
        <v>5</v>
      </c>
      <c r="N24" s="58">
        <v>8</v>
      </c>
      <c r="O24" s="58">
        <v>5</v>
      </c>
      <c r="P24" s="58">
        <v>10</v>
      </c>
      <c r="Q24" s="58"/>
      <c r="R24" s="59">
        <v>6</v>
      </c>
      <c r="S24" s="70">
        <v>298</v>
      </c>
      <c r="T24" s="71">
        <f t="shared" si="0"/>
        <v>1</v>
      </c>
      <c r="U24" s="71">
        <v>46</v>
      </c>
      <c r="V24" s="71">
        <f t="shared" si="1"/>
        <v>298</v>
      </c>
      <c r="W24" s="72">
        <v>65</v>
      </c>
      <c r="X24" s="72">
        <v>10</v>
      </c>
      <c r="Y24" s="72">
        <f t="shared" si="2"/>
        <v>6.5</v>
      </c>
      <c r="Z24" s="58">
        <f>MIN($H24:R24)</f>
        <v>3</v>
      </c>
      <c r="AA24" s="72" t="s">
        <v>133</v>
      </c>
      <c r="AB24" s="59">
        <v>9</v>
      </c>
      <c r="AC24" s="27">
        <v>13</v>
      </c>
    </row>
    <row r="25" spans="1:29" x14ac:dyDescent="0.2">
      <c r="A25" s="44">
        <v>14</v>
      </c>
      <c r="B25" s="45" t="s">
        <v>53</v>
      </c>
      <c r="C25" s="46">
        <v>497106100</v>
      </c>
      <c r="D25" s="47" t="s">
        <v>60</v>
      </c>
      <c r="E25" s="46" t="s">
        <v>67</v>
      </c>
      <c r="F25" s="48">
        <f>MATCH(C25,Данные!$D$1:$D$65536,0)</f>
        <v>19</v>
      </c>
      <c r="G25" s="57"/>
      <c r="H25" s="58">
        <v>8</v>
      </c>
      <c r="I25" s="58">
        <v>6</v>
      </c>
      <c r="J25" s="58">
        <v>4</v>
      </c>
      <c r="K25" s="58"/>
      <c r="L25" s="58">
        <v>9</v>
      </c>
      <c r="M25" s="58">
        <v>5</v>
      </c>
      <c r="N25" s="58">
        <v>8</v>
      </c>
      <c r="O25" s="58">
        <v>5</v>
      </c>
      <c r="P25" s="58">
        <v>8</v>
      </c>
      <c r="Q25" s="58">
        <v>6</v>
      </c>
      <c r="R25" s="59">
        <v>4</v>
      </c>
      <c r="S25" s="70">
        <v>290</v>
      </c>
      <c r="T25" s="71">
        <f t="shared" si="0"/>
        <v>1</v>
      </c>
      <c r="U25" s="71">
        <v>46</v>
      </c>
      <c r="V25" s="71">
        <f t="shared" si="1"/>
        <v>290</v>
      </c>
      <c r="W25" s="72">
        <v>63</v>
      </c>
      <c r="X25" s="72">
        <v>10</v>
      </c>
      <c r="Y25" s="72">
        <f t="shared" si="2"/>
        <v>6.3</v>
      </c>
      <c r="Z25" s="58">
        <f>MIN($H25:R25)</f>
        <v>4</v>
      </c>
      <c r="AA25" s="72"/>
      <c r="AB25" s="59">
        <v>10</v>
      </c>
      <c r="AC25" s="27">
        <v>14</v>
      </c>
    </row>
    <row r="26" spans="1:29" x14ac:dyDescent="0.2">
      <c r="A26" s="44">
        <v>15</v>
      </c>
      <c r="B26" s="45" t="s">
        <v>46</v>
      </c>
      <c r="C26" s="46">
        <v>489862540</v>
      </c>
      <c r="D26" s="47" t="s">
        <v>60</v>
      </c>
      <c r="E26" s="46" t="s">
        <v>67</v>
      </c>
      <c r="F26" s="48">
        <f>MATCH(C26,Данные!$D$1:$D$65536,0)</f>
        <v>11</v>
      </c>
      <c r="G26" s="57"/>
      <c r="H26" s="58">
        <v>8</v>
      </c>
      <c r="I26" s="58">
        <v>8</v>
      </c>
      <c r="J26" s="58">
        <v>5</v>
      </c>
      <c r="K26" s="58">
        <v>6</v>
      </c>
      <c r="L26" s="61" t="s">
        <v>134</v>
      </c>
      <c r="M26" s="58">
        <v>7</v>
      </c>
      <c r="N26" s="58">
        <v>8</v>
      </c>
      <c r="O26" s="58">
        <v>7</v>
      </c>
      <c r="P26" s="58">
        <v>10</v>
      </c>
      <c r="Q26" s="58"/>
      <c r="R26" s="59">
        <v>6</v>
      </c>
      <c r="S26" s="70">
        <v>286</v>
      </c>
      <c r="T26" s="71">
        <f t="shared" si="0"/>
        <v>1</v>
      </c>
      <c r="U26" s="71">
        <v>46</v>
      </c>
      <c r="V26" s="71">
        <f t="shared" si="1"/>
        <v>286</v>
      </c>
      <c r="W26" s="72">
        <v>65</v>
      </c>
      <c r="X26" s="72">
        <v>9</v>
      </c>
      <c r="Y26" s="72">
        <f t="shared" si="2"/>
        <v>7.2222222222222223</v>
      </c>
      <c r="Z26" s="58">
        <f>MIN($H26:R26)</f>
        <v>5</v>
      </c>
      <c r="AA26" s="72" t="s">
        <v>133</v>
      </c>
      <c r="AB26" s="59">
        <v>9</v>
      </c>
      <c r="AC26" s="27">
        <v>15</v>
      </c>
    </row>
    <row r="27" spans="1:29" x14ac:dyDescent="0.2">
      <c r="A27" s="44">
        <v>16</v>
      </c>
      <c r="B27" s="45" t="s">
        <v>59</v>
      </c>
      <c r="C27" s="46">
        <v>497106116</v>
      </c>
      <c r="D27" s="47" t="s">
        <v>60</v>
      </c>
      <c r="E27" s="46" t="s">
        <v>67</v>
      </c>
      <c r="F27" s="48">
        <f>MATCH(C27,Данные!$D$1:$D$65536,0)</f>
        <v>6</v>
      </c>
      <c r="G27" s="57"/>
      <c r="H27" s="58">
        <v>7</v>
      </c>
      <c r="I27" s="58">
        <v>5</v>
      </c>
      <c r="J27" s="60">
        <v>2</v>
      </c>
      <c r="K27" s="58">
        <v>7</v>
      </c>
      <c r="L27" s="61" t="s">
        <v>134</v>
      </c>
      <c r="M27" s="58">
        <v>7</v>
      </c>
      <c r="N27" s="58">
        <v>7</v>
      </c>
      <c r="O27" s="58">
        <v>6</v>
      </c>
      <c r="P27" s="58">
        <v>10</v>
      </c>
      <c r="Q27" s="58"/>
      <c r="R27" s="59">
        <v>6</v>
      </c>
      <c r="S27" s="70">
        <v>252</v>
      </c>
      <c r="T27" s="71">
        <f t="shared" si="0"/>
        <v>1</v>
      </c>
      <c r="U27" s="71">
        <v>46</v>
      </c>
      <c r="V27" s="71">
        <f t="shared" si="1"/>
        <v>252</v>
      </c>
      <c r="W27" s="72">
        <v>57</v>
      </c>
      <c r="X27" s="72">
        <v>9</v>
      </c>
      <c r="Y27" s="72">
        <f t="shared" si="2"/>
        <v>6.333333333333333</v>
      </c>
      <c r="Z27" s="58">
        <f>MIN($H27:R27)</f>
        <v>2</v>
      </c>
      <c r="AA27" s="72" t="s">
        <v>133</v>
      </c>
      <c r="AB27" s="59">
        <v>8</v>
      </c>
      <c r="AC27" s="27">
        <v>16</v>
      </c>
    </row>
    <row r="28" spans="1:29" x14ac:dyDescent="0.2">
      <c r="A28" s="44">
        <v>17</v>
      </c>
      <c r="B28" s="45" t="s">
        <v>42</v>
      </c>
      <c r="C28" s="46">
        <v>489862472</v>
      </c>
      <c r="D28" s="47" t="s">
        <v>60</v>
      </c>
      <c r="E28" s="46" t="s">
        <v>67</v>
      </c>
      <c r="F28" s="48">
        <f>MATCH(C28,Данные!$D$1:$D$65536,0)</f>
        <v>3</v>
      </c>
      <c r="G28" s="57"/>
      <c r="H28" s="58">
        <v>7</v>
      </c>
      <c r="I28" s="58">
        <v>6</v>
      </c>
      <c r="J28" s="60">
        <v>2</v>
      </c>
      <c r="K28" s="58">
        <v>7</v>
      </c>
      <c r="L28" s="61" t="s">
        <v>134</v>
      </c>
      <c r="M28" s="58">
        <v>5</v>
      </c>
      <c r="N28" s="58">
        <v>8</v>
      </c>
      <c r="O28" s="58">
        <v>7</v>
      </c>
      <c r="P28" s="58"/>
      <c r="Q28" s="58">
        <v>8</v>
      </c>
      <c r="R28" s="59">
        <v>5</v>
      </c>
      <c r="S28" s="70">
        <v>237</v>
      </c>
      <c r="T28" s="71">
        <f t="shared" si="0"/>
        <v>1</v>
      </c>
      <c r="U28" s="71">
        <v>46</v>
      </c>
      <c r="V28" s="71">
        <f t="shared" si="1"/>
        <v>237</v>
      </c>
      <c r="W28" s="72">
        <v>55</v>
      </c>
      <c r="X28" s="72">
        <v>9</v>
      </c>
      <c r="Y28" s="72">
        <f t="shared" si="2"/>
        <v>6.1111111111111107</v>
      </c>
      <c r="Z28" s="58">
        <f>MIN($H28:R28)</f>
        <v>2</v>
      </c>
      <c r="AA28" s="72" t="s">
        <v>133</v>
      </c>
      <c r="AB28" s="59">
        <v>8</v>
      </c>
      <c r="AC28" s="27">
        <v>17</v>
      </c>
    </row>
    <row r="29" spans="1:29" x14ac:dyDescent="0.2">
      <c r="A29" s="44">
        <v>18</v>
      </c>
      <c r="B29" s="45" t="s">
        <v>52</v>
      </c>
      <c r="C29" s="46">
        <v>489862634</v>
      </c>
      <c r="D29" s="47" t="s">
        <v>60</v>
      </c>
      <c r="E29" s="46" t="s">
        <v>67</v>
      </c>
      <c r="F29" s="48">
        <f>MATCH(C29,Данные!$D$1:$D$65536,0)</f>
        <v>21</v>
      </c>
      <c r="G29" s="57"/>
      <c r="H29" s="58">
        <v>7</v>
      </c>
      <c r="I29" s="58">
        <v>6</v>
      </c>
      <c r="J29" s="60">
        <v>2</v>
      </c>
      <c r="K29" s="58">
        <v>8</v>
      </c>
      <c r="L29" s="61" t="s">
        <v>134</v>
      </c>
      <c r="M29" s="58">
        <v>7</v>
      </c>
      <c r="N29" s="58">
        <v>8</v>
      </c>
      <c r="O29" s="58">
        <v>6</v>
      </c>
      <c r="P29" s="58"/>
      <c r="Q29" s="58">
        <v>5</v>
      </c>
      <c r="R29" s="59">
        <v>4</v>
      </c>
      <c r="S29" s="70">
        <v>236</v>
      </c>
      <c r="T29" s="71">
        <f t="shared" si="0"/>
        <v>1</v>
      </c>
      <c r="U29" s="71">
        <v>46</v>
      </c>
      <c r="V29" s="71">
        <f t="shared" si="1"/>
        <v>236</v>
      </c>
      <c r="W29" s="72">
        <v>53</v>
      </c>
      <c r="X29" s="72">
        <v>9</v>
      </c>
      <c r="Y29" s="72">
        <f t="shared" si="2"/>
        <v>5.8888888888888893</v>
      </c>
      <c r="Z29" s="58">
        <f>MIN($H29:R29)</f>
        <v>2</v>
      </c>
      <c r="AA29" s="72" t="s">
        <v>133</v>
      </c>
      <c r="AB29" s="59">
        <v>8</v>
      </c>
      <c r="AC29" s="27">
        <v>18</v>
      </c>
    </row>
    <row r="30" spans="1:29" x14ac:dyDescent="0.2">
      <c r="A30" s="44">
        <v>19</v>
      </c>
      <c r="B30" s="45" t="s">
        <v>40</v>
      </c>
      <c r="C30" s="46">
        <v>489862438</v>
      </c>
      <c r="D30" s="47" t="s">
        <v>60</v>
      </c>
      <c r="E30" s="46" t="s">
        <v>67</v>
      </c>
      <c r="F30" s="48">
        <f>MATCH(C30,Данные!$D$1:$D$65536,0)</f>
        <v>13</v>
      </c>
      <c r="G30" s="57"/>
      <c r="H30" s="58">
        <v>7</v>
      </c>
      <c r="I30" s="58">
        <v>4</v>
      </c>
      <c r="J30" s="60">
        <v>1</v>
      </c>
      <c r="K30" s="58">
        <v>7</v>
      </c>
      <c r="L30" s="61" t="s">
        <v>135</v>
      </c>
      <c r="M30" s="58">
        <v>5</v>
      </c>
      <c r="N30" s="58">
        <v>7</v>
      </c>
      <c r="O30" s="58"/>
      <c r="P30" s="58">
        <v>10</v>
      </c>
      <c r="Q30" s="58">
        <v>6</v>
      </c>
      <c r="R30" s="59">
        <v>5</v>
      </c>
      <c r="S30" s="70">
        <v>224</v>
      </c>
      <c r="T30" s="71">
        <f t="shared" si="0"/>
        <v>1</v>
      </c>
      <c r="U30" s="71">
        <v>46</v>
      </c>
      <c r="V30" s="71">
        <f t="shared" si="1"/>
        <v>224</v>
      </c>
      <c r="W30" s="72">
        <v>52</v>
      </c>
      <c r="X30" s="72">
        <v>9</v>
      </c>
      <c r="Y30" s="72">
        <f t="shared" si="2"/>
        <v>5.7777777777777777</v>
      </c>
      <c r="Z30" s="58">
        <f>MIN($H30:R30)</f>
        <v>1</v>
      </c>
      <c r="AA30" s="72" t="s">
        <v>133</v>
      </c>
      <c r="AB30" s="59">
        <v>8</v>
      </c>
      <c r="AC30" s="27">
        <v>19</v>
      </c>
    </row>
    <row r="31" spans="1:29" ht="13.5" thickBot="1" x14ac:dyDescent="0.25">
      <c r="A31" s="49">
        <v>20</v>
      </c>
      <c r="B31" s="50" t="s">
        <v>51</v>
      </c>
      <c r="C31" s="51">
        <v>489862615</v>
      </c>
      <c r="D31" s="52" t="s">
        <v>60</v>
      </c>
      <c r="E31" s="51" t="s">
        <v>67</v>
      </c>
      <c r="F31" s="53">
        <f>MATCH(C31,Данные!$D$1:$D$65536,0)</f>
        <v>10</v>
      </c>
      <c r="G31" s="62"/>
      <c r="H31" s="63">
        <v>9</v>
      </c>
      <c r="I31" s="63">
        <v>8</v>
      </c>
      <c r="J31" s="64">
        <v>0</v>
      </c>
      <c r="K31" s="63">
        <v>4</v>
      </c>
      <c r="L31" s="65" t="s">
        <v>134</v>
      </c>
      <c r="M31" s="63">
        <v>6</v>
      </c>
      <c r="N31" s="63">
        <v>7</v>
      </c>
      <c r="O31" s="63">
        <v>6</v>
      </c>
      <c r="P31" s="63">
        <v>4</v>
      </c>
      <c r="Q31" s="63"/>
      <c r="R31" s="66">
        <v>4</v>
      </c>
      <c r="S31" s="73">
        <v>222</v>
      </c>
      <c r="T31" s="74">
        <f t="shared" si="0"/>
        <v>1</v>
      </c>
      <c r="U31" s="74">
        <v>46</v>
      </c>
      <c r="V31" s="74">
        <f t="shared" si="1"/>
        <v>222</v>
      </c>
      <c r="W31" s="75">
        <v>48</v>
      </c>
      <c r="X31" s="75">
        <v>9</v>
      </c>
      <c r="Y31" s="75">
        <f t="shared" si="2"/>
        <v>5.333333333333333</v>
      </c>
      <c r="Z31" s="63">
        <f>MIN($H31:R31)</f>
        <v>0</v>
      </c>
      <c r="AA31" s="75" t="s">
        <v>133</v>
      </c>
      <c r="AB31" s="66">
        <v>8</v>
      </c>
      <c r="AC31" s="27">
        <v>20</v>
      </c>
    </row>
  </sheetData>
  <sortState ref="B12:AD31">
    <sortCondition descending="1" ref="V6"/>
    <sortCondition descending="1" ref="Y6"/>
  </sortState>
  <mergeCells count="25">
    <mergeCell ref="A19:A21"/>
    <mergeCell ref="AC8:AC11"/>
    <mergeCell ref="A11:F11"/>
    <mergeCell ref="AB8:AB11"/>
    <mergeCell ref="S8:S11"/>
    <mergeCell ref="V8:V11"/>
    <mergeCell ref="Y8:Y11"/>
    <mergeCell ref="T8:T11"/>
    <mergeCell ref="AA8:AA11"/>
    <mergeCell ref="U8:U11"/>
    <mergeCell ref="W8:W11"/>
    <mergeCell ref="B8:B10"/>
    <mergeCell ref="A8:A10"/>
    <mergeCell ref="D8:D10"/>
    <mergeCell ref="C8:C10"/>
    <mergeCell ref="E8:E10"/>
    <mergeCell ref="Y2:AB3"/>
    <mergeCell ref="Y1:AB1"/>
    <mergeCell ref="Z8:Z11"/>
    <mergeCell ref="X8:X11"/>
    <mergeCell ref="F8:F10"/>
    <mergeCell ref="H8:J8"/>
    <mergeCell ref="H9:J9"/>
    <mergeCell ref="K8:R8"/>
    <mergeCell ref="K9:R9"/>
  </mergeCells>
  <phoneticPr fontId="0" type="noConversion"/>
  <pageMargins left="0.75" right="0.75" top="1" bottom="1" header="0.5" footer="0.5"/>
  <pageSetup paperSize="9" scale="4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57150</xdr:rowOff>
              </from>
              <to>
                <xdr:col>8</xdr:col>
                <xdr:colOff>695325</xdr:colOff>
                <xdr:row>0</xdr:row>
                <xdr:rowOff>314325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202"/>
  <sheetViews>
    <sheetView topLeftCell="A2" workbookViewId="0">
      <selection activeCell="G41" sqref="G4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36</v>
      </c>
      <c r="S1" s="16" t="s">
        <v>37</v>
      </c>
      <c r="T1" s="16" t="s">
        <v>38</v>
      </c>
      <c r="U1" s="16" t="s">
        <v>32</v>
      </c>
      <c r="V1" s="16" t="s">
        <v>39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  <c r="V2" s="15">
        <v>22</v>
      </c>
    </row>
    <row r="3" spans="1:23" x14ac:dyDescent="0.2">
      <c r="A3" s="17">
        <v>525497814</v>
      </c>
      <c r="B3" s="17">
        <v>7</v>
      </c>
      <c r="C3" s="17" t="s">
        <v>60</v>
      </c>
      <c r="D3" s="17">
        <v>489862472</v>
      </c>
      <c r="E3" s="7" t="s">
        <v>61</v>
      </c>
      <c r="F3" s="7" t="s">
        <v>62</v>
      </c>
      <c r="G3" s="7" t="s">
        <v>63</v>
      </c>
      <c r="H3" s="17" t="s">
        <v>42</v>
      </c>
      <c r="I3" s="7" t="s">
        <v>64</v>
      </c>
      <c r="J3" s="17">
        <v>6</v>
      </c>
      <c r="K3" s="17" t="s">
        <v>65</v>
      </c>
      <c r="L3" s="17" t="s">
        <v>66</v>
      </c>
      <c r="N3" s="17">
        <v>42</v>
      </c>
      <c r="O3" s="17">
        <v>6</v>
      </c>
      <c r="P3" s="17">
        <v>1</v>
      </c>
      <c r="Q3" s="17">
        <v>1</v>
      </c>
      <c r="R3">
        <v>414716215</v>
      </c>
      <c r="S3">
        <v>4347</v>
      </c>
      <c r="V3" t="s">
        <v>67</v>
      </c>
      <c r="W3">
        <f>MATCH(D3,Отчет!$C$1:$C$65536,0)</f>
        <v>28</v>
      </c>
    </row>
    <row r="4" spans="1:23" x14ac:dyDescent="0.2">
      <c r="A4" s="17">
        <v>525497850</v>
      </c>
      <c r="B4" s="17">
        <v>8</v>
      </c>
      <c r="C4" s="17" t="s">
        <v>60</v>
      </c>
      <c r="D4" s="17">
        <v>489862457</v>
      </c>
      <c r="E4" s="7" t="s">
        <v>68</v>
      </c>
      <c r="F4" s="7" t="s">
        <v>69</v>
      </c>
      <c r="G4" s="7" t="s">
        <v>70</v>
      </c>
      <c r="H4" s="17" t="s">
        <v>41</v>
      </c>
      <c r="I4" s="7" t="s">
        <v>64</v>
      </c>
      <c r="J4" s="17">
        <v>6</v>
      </c>
      <c r="K4" s="17" t="s">
        <v>65</v>
      </c>
      <c r="L4" s="17" t="s">
        <v>66</v>
      </c>
      <c r="N4" s="17">
        <v>48</v>
      </c>
      <c r="O4" s="17">
        <v>6</v>
      </c>
      <c r="P4" s="17">
        <v>1</v>
      </c>
      <c r="Q4" s="17">
        <v>1</v>
      </c>
      <c r="R4">
        <v>414716215</v>
      </c>
      <c r="S4">
        <v>4347</v>
      </c>
      <c r="V4" t="s">
        <v>67</v>
      </c>
      <c r="W4">
        <f>MATCH(D4,Отчет!$C$1:$C$65536,0)</f>
        <v>20</v>
      </c>
    </row>
    <row r="5" spans="1:23" x14ac:dyDescent="0.2">
      <c r="A5" s="17">
        <v>525497562</v>
      </c>
      <c r="B5" s="17">
        <v>9</v>
      </c>
      <c r="C5" s="17" t="s">
        <v>60</v>
      </c>
      <c r="D5" s="17">
        <v>489862570</v>
      </c>
      <c r="E5" s="7" t="s">
        <v>71</v>
      </c>
      <c r="F5" s="7" t="s">
        <v>72</v>
      </c>
      <c r="G5" s="7" t="s">
        <v>73</v>
      </c>
      <c r="H5" s="17" t="s">
        <v>48</v>
      </c>
      <c r="I5" s="7" t="s">
        <v>64</v>
      </c>
      <c r="J5" s="17">
        <v>6</v>
      </c>
      <c r="K5" s="17" t="s">
        <v>65</v>
      </c>
      <c r="L5" s="17" t="s">
        <v>66</v>
      </c>
      <c r="N5" s="17">
        <v>54</v>
      </c>
      <c r="O5" s="17">
        <v>6</v>
      </c>
      <c r="P5" s="17">
        <v>1</v>
      </c>
      <c r="Q5" s="17">
        <v>1</v>
      </c>
      <c r="R5">
        <v>414716215</v>
      </c>
      <c r="S5">
        <v>4347</v>
      </c>
      <c r="V5" t="s">
        <v>67</v>
      </c>
      <c r="W5">
        <f>MATCH(D5,Отчет!$C$1:$C$65536,0)</f>
        <v>13</v>
      </c>
    </row>
    <row r="6" spans="1:23" x14ac:dyDescent="0.2">
      <c r="A6" s="17">
        <v>525497158</v>
      </c>
      <c r="B6" s="17">
        <v>7</v>
      </c>
      <c r="C6" s="17" t="s">
        <v>60</v>
      </c>
      <c r="D6" s="17">
        <v>497106116</v>
      </c>
      <c r="E6" s="7" t="s">
        <v>74</v>
      </c>
      <c r="F6" s="7" t="s">
        <v>75</v>
      </c>
      <c r="G6" s="7" t="s">
        <v>76</v>
      </c>
      <c r="H6" s="17" t="s">
        <v>59</v>
      </c>
      <c r="I6" s="7" t="s">
        <v>64</v>
      </c>
      <c r="J6" s="17">
        <v>6</v>
      </c>
      <c r="K6" s="17" t="s">
        <v>65</v>
      </c>
      <c r="L6" s="17" t="s">
        <v>66</v>
      </c>
      <c r="N6" s="17">
        <v>42</v>
      </c>
      <c r="O6" s="17">
        <v>6</v>
      </c>
      <c r="P6" s="17">
        <v>1</v>
      </c>
      <c r="Q6" s="17">
        <v>1</v>
      </c>
      <c r="R6">
        <v>414716215</v>
      </c>
      <c r="S6">
        <v>4347</v>
      </c>
      <c r="V6" t="s">
        <v>67</v>
      </c>
      <c r="W6">
        <f>MATCH(D6,Отчет!$C$1:$C$65536,0)</f>
        <v>27</v>
      </c>
    </row>
    <row r="7" spans="1:23" x14ac:dyDescent="0.2">
      <c r="A7" s="17">
        <v>525497490</v>
      </c>
      <c r="B7" s="17">
        <v>9</v>
      </c>
      <c r="C7" s="17" t="s">
        <v>60</v>
      </c>
      <c r="D7" s="17">
        <v>489862600</v>
      </c>
      <c r="E7" s="7" t="s">
        <v>77</v>
      </c>
      <c r="F7" s="7" t="s">
        <v>78</v>
      </c>
      <c r="G7" s="7" t="s">
        <v>79</v>
      </c>
      <c r="H7" s="17" t="s">
        <v>50</v>
      </c>
      <c r="I7" s="7" t="s">
        <v>64</v>
      </c>
      <c r="J7" s="17">
        <v>6</v>
      </c>
      <c r="K7" s="17" t="s">
        <v>65</v>
      </c>
      <c r="L7" s="17" t="s">
        <v>66</v>
      </c>
      <c r="N7" s="17">
        <v>54</v>
      </c>
      <c r="O7" s="17">
        <v>6</v>
      </c>
      <c r="P7" s="17">
        <v>1</v>
      </c>
      <c r="Q7" s="17">
        <v>1</v>
      </c>
      <c r="R7">
        <v>414716215</v>
      </c>
      <c r="S7">
        <v>4347</v>
      </c>
      <c r="V7" t="s">
        <v>67</v>
      </c>
      <c r="W7">
        <f>MATCH(D7,Отчет!$C$1:$C$65536,0)</f>
        <v>12</v>
      </c>
    </row>
    <row r="8" spans="1:23" x14ac:dyDescent="0.2">
      <c r="A8" s="17">
        <v>525497598</v>
      </c>
      <c r="B8" s="17">
        <v>8</v>
      </c>
      <c r="C8" s="17" t="s">
        <v>60</v>
      </c>
      <c r="D8" s="17">
        <v>489862555</v>
      </c>
      <c r="E8" s="7" t="s">
        <v>80</v>
      </c>
      <c r="F8" s="7" t="s">
        <v>81</v>
      </c>
      <c r="G8" s="7" t="s">
        <v>82</v>
      </c>
      <c r="H8" s="17" t="s">
        <v>47</v>
      </c>
      <c r="I8" s="7" t="s">
        <v>64</v>
      </c>
      <c r="J8" s="17">
        <v>6</v>
      </c>
      <c r="K8" s="17" t="s">
        <v>65</v>
      </c>
      <c r="L8" s="17" t="s">
        <v>66</v>
      </c>
      <c r="N8" s="17">
        <v>48</v>
      </c>
      <c r="O8" s="17">
        <v>6</v>
      </c>
      <c r="P8" s="17">
        <v>1</v>
      </c>
      <c r="Q8" s="17">
        <v>1</v>
      </c>
      <c r="R8">
        <v>414716215</v>
      </c>
      <c r="S8">
        <v>4347</v>
      </c>
      <c r="V8" t="s">
        <v>67</v>
      </c>
      <c r="W8">
        <f>MATCH(D8,Отчет!$C$1:$C$65536,0)</f>
        <v>19</v>
      </c>
    </row>
    <row r="9" spans="1:23" x14ac:dyDescent="0.2">
      <c r="A9" s="17">
        <v>525497198</v>
      </c>
      <c r="B9" s="17">
        <v>9</v>
      </c>
      <c r="C9" s="17" t="s">
        <v>60</v>
      </c>
      <c r="D9" s="17">
        <v>489862702</v>
      </c>
      <c r="E9" s="7" t="s">
        <v>83</v>
      </c>
      <c r="F9" s="7" t="s">
        <v>84</v>
      </c>
      <c r="G9" s="7" t="s">
        <v>85</v>
      </c>
      <c r="H9" s="17" t="s">
        <v>58</v>
      </c>
      <c r="I9" s="7" t="s">
        <v>64</v>
      </c>
      <c r="J9" s="17">
        <v>6</v>
      </c>
      <c r="K9" s="17" t="s">
        <v>65</v>
      </c>
      <c r="L9" s="17" t="s">
        <v>66</v>
      </c>
      <c r="N9" s="17">
        <v>54</v>
      </c>
      <c r="O9" s="17">
        <v>6</v>
      </c>
      <c r="P9" s="17">
        <v>1</v>
      </c>
      <c r="Q9" s="17">
        <v>1</v>
      </c>
      <c r="R9">
        <v>414716215</v>
      </c>
      <c r="S9">
        <v>4347</v>
      </c>
      <c r="V9" t="s">
        <v>67</v>
      </c>
      <c r="W9">
        <f>MATCH(D9,Отчет!$C$1:$C$65536,0)</f>
        <v>15</v>
      </c>
    </row>
    <row r="10" spans="1:23" x14ac:dyDescent="0.2">
      <c r="A10" s="17">
        <v>525497448</v>
      </c>
      <c r="B10" s="17">
        <v>9</v>
      </c>
      <c r="C10" s="17" t="s">
        <v>60</v>
      </c>
      <c r="D10" s="17">
        <v>489862615</v>
      </c>
      <c r="E10" s="7" t="s">
        <v>86</v>
      </c>
      <c r="F10" s="7" t="s">
        <v>87</v>
      </c>
      <c r="G10" s="7" t="s">
        <v>88</v>
      </c>
      <c r="H10" s="17" t="s">
        <v>51</v>
      </c>
      <c r="I10" s="7" t="s">
        <v>64</v>
      </c>
      <c r="J10" s="17">
        <v>6</v>
      </c>
      <c r="K10" s="17" t="s">
        <v>65</v>
      </c>
      <c r="L10" s="17" t="s">
        <v>66</v>
      </c>
      <c r="N10" s="17">
        <v>54</v>
      </c>
      <c r="O10" s="17">
        <v>6</v>
      </c>
      <c r="P10" s="17">
        <v>1</v>
      </c>
      <c r="Q10" s="17">
        <v>1</v>
      </c>
      <c r="R10">
        <v>414716215</v>
      </c>
      <c r="S10">
        <v>4347</v>
      </c>
      <c r="V10" t="s">
        <v>67</v>
      </c>
      <c r="W10">
        <f>MATCH(D10,Отчет!$C$1:$C$65536,0)</f>
        <v>31</v>
      </c>
    </row>
    <row r="11" spans="1:23" x14ac:dyDescent="0.2">
      <c r="A11" s="17">
        <v>525497634</v>
      </c>
      <c r="B11" s="17">
        <v>8</v>
      </c>
      <c r="C11" s="17" t="s">
        <v>60</v>
      </c>
      <c r="D11" s="17">
        <v>489862540</v>
      </c>
      <c r="E11" s="7" t="s">
        <v>89</v>
      </c>
      <c r="F11" s="7" t="s">
        <v>90</v>
      </c>
      <c r="G11" s="7" t="s">
        <v>91</v>
      </c>
      <c r="H11" s="17" t="s">
        <v>46</v>
      </c>
      <c r="I11" s="7" t="s">
        <v>64</v>
      </c>
      <c r="J11" s="17">
        <v>6</v>
      </c>
      <c r="K11" s="17" t="s">
        <v>65</v>
      </c>
      <c r="L11" s="17" t="s">
        <v>66</v>
      </c>
      <c r="N11" s="17">
        <v>48</v>
      </c>
      <c r="O11" s="17">
        <v>6</v>
      </c>
      <c r="P11" s="17">
        <v>1</v>
      </c>
      <c r="Q11" s="17">
        <v>1</v>
      </c>
      <c r="R11">
        <v>414716215</v>
      </c>
      <c r="S11">
        <v>4347</v>
      </c>
      <c r="V11" t="s">
        <v>67</v>
      </c>
      <c r="W11">
        <f>MATCH(D11,Отчет!$C$1:$C$65536,0)</f>
        <v>26</v>
      </c>
    </row>
    <row r="12" spans="1:23" x14ac:dyDescent="0.2">
      <c r="A12" s="17">
        <v>525497241</v>
      </c>
      <c r="B12" s="17">
        <v>7</v>
      </c>
      <c r="C12" s="17" t="s">
        <v>60</v>
      </c>
      <c r="D12" s="17">
        <v>489862679</v>
      </c>
      <c r="E12" s="7" t="s">
        <v>92</v>
      </c>
      <c r="F12" s="7" t="s">
        <v>81</v>
      </c>
      <c r="G12" s="7" t="s">
        <v>93</v>
      </c>
      <c r="H12" s="17" t="s">
        <v>57</v>
      </c>
      <c r="I12" s="7" t="s">
        <v>64</v>
      </c>
      <c r="J12" s="17">
        <v>6</v>
      </c>
      <c r="K12" s="17" t="s">
        <v>65</v>
      </c>
      <c r="L12" s="17" t="s">
        <v>66</v>
      </c>
      <c r="N12" s="17">
        <v>42</v>
      </c>
      <c r="O12" s="17">
        <v>6</v>
      </c>
      <c r="P12" s="17">
        <v>1</v>
      </c>
      <c r="Q12" s="17">
        <v>1</v>
      </c>
      <c r="R12">
        <v>414716215</v>
      </c>
      <c r="S12">
        <v>4347</v>
      </c>
      <c r="V12" t="s">
        <v>67</v>
      </c>
      <c r="W12">
        <f>MATCH(D12,Отчет!$C$1:$C$65536,0)</f>
        <v>16</v>
      </c>
    </row>
    <row r="13" spans="1:23" x14ac:dyDescent="0.2">
      <c r="A13" s="17">
        <v>523014763</v>
      </c>
      <c r="B13" s="17">
        <v>7</v>
      </c>
      <c r="C13" s="17" t="s">
        <v>60</v>
      </c>
      <c r="D13" s="17">
        <v>489862438</v>
      </c>
      <c r="E13" s="7" t="s">
        <v>94</v>
      </c>
      <c r="F13" s="7" t="s">
        <v>95</v>
      </c>
      <c r="G13" s="7" t="s">
        <v>96</v>
      </c>
      <c r="H13" s="17" t="s">
        <v>40</v>
      </c>
      <c r="I13" s="7" t="s">
        <v>64</v>
      </c>
      <c r="J13" s="17">
        <v>6</v>
      </c>
      <c r="K13" s="17" t="s">
        <v>65</v>
      </c>
      <c r="L13" s="17" t="s">
        <v>66</v>
      </c>
      <c r="N13" s="17">
        <v>42</v>
      </c>
      <c r="O13" s="17">
        <v>6</v>
      </c>
      <c r="P13" s="17">
        <v>1</v>
      </c>
      <c r="Q13" s="17">
        <v>1</v>
      </c>
      <c r="R13">
        <v>414716215</v>
      </c>
      <c r="S13">
        <v>4347</v>
      </c>
      <c r="V13" t="s">
        <v>67</v>
      </c>
      <c r="W13">
        <f>MATCH(D13,Отчет!$C$1:$C$65536,0)</f>
        <v>30</v>
      </c>
    </row>
    <row r="14" spans="1:23" x14ac:dyDescent="0.2">
      <c r="A14" s="17">
        <v>525497778</v>
      </c>
      <c r="B14" s="17">
        <v>8</v>
      </c>
      <c r="C14" s="17" t="s">
        <v>60</v>
      </c>
      <c r="D14" s="17">
        <v>489862487</v>
      </c>
      <c r="E14" s="7" t="s">
        <v>97</v>
      </c>
      <c r="F14" s="7" t="s">
        <v>98</v>
      </c>
      <c r="G14" s="7" t="s">
        <v>99</v>
      </c>
      <c r="H14" s="17" t="s">
        <v>43</v>
      </c>
      <c r="I14" s="7" t="s">
        <v>64</v>
      </c>
      <c r="J14" s="17">
        <v>6</v>
      </c>
      <c r="K14" s="17" t="s">
        <v>65</v>
      </c>
      <c r="L14" s="17" t="s">
        <v>66</v>
      </c>
      <c r="N14" s="17">
        <v>48</v>
      </c>
      <c r="O14" s="17">
        <v>6</v>
      </c>
      <c r="P14" s="17">
        <v>1</v>
      </c>
      <c r="Q14" s="17">
        <v>1</v>
      </c>
      <c r="R14">
        <v>414716215</v>
      </c>
      <c r="S14">
        <v>4347</v>
      </c>
      <c r="V14" t="s">
        <v>67</v>
      </c>
      <c r="W14">
        <f>MATCH(D14,Отчет!$C$1:$C$65536,0)</f>
        <v>18</v>
      </c>
    </row>
    <row r="15" spans="1:23" x14ac:dyDescent="0.2">
      <c r="A15" s="17">
        <v>525497282</v>
      </c>
      <c r="B15" s="17">
        <v>7</v>
      </c>
      <c r="C15" s="17" t="s">
        <v>60</v>
      </c>
      <c r="D15" s="17">
        <v>489862664</v>
      </c>
      <c r="E15" s="7" t="s">
        <v>100</v>
      </c>
      <c r="F15" s="7" t="s">
        <v>101</v>
      </c>
      <c r="G15" s="7" t="s">
        <v>102</v>
      </c>
      <c r="H15" s="17" t="s">
        <v>56</v>
      </c>
      <c r="I15" s="7" t="s">
        <v>64</v>
      </c>
      <c r="J15" s="17">
        <v>6</v>
      </c>
      <c r="K15" s="17" t="s">
        <v>65</v>
      </c>
      <c r="L15" s="17" t="s">
        <v>66</v>
      </c>
      <c r="N15" s="17">
        <v>42</v>
      </c>
      <c r="O15" s="17">
        <v>6</v>
      </c>
      <c r="P15" s="17">
        <v>1</v>
      </c>
      <c r="Q15" s="17">
        <v>1</v>
      </c>
      <c r="R15">
        <v>414716215</v>
      </c>
      <c r="S15">
        <v>4347</v>
      </c>
      <c r="V15" t="s">
        <v>67</v>
      </c>
      <c r="W15">
        <f>MATCH(D15,Отчет!$C$1:$C$65536,0)</f>
        <v>22</v>
      </c>
    </row>
    <row r="16" spans="1:23" x14ac:dyDescent="0.2">
      <c r="A16" s="17">
        <v>525497670</v>
      </c>
      <c r="B16" s="17">
        <v>8</v>
      </c>
      <c r="C16" s="17" t="s">
        <v>60</v>
      </c>
      <c r="D16" s="17">
        <v>497106076</v>
      </c>
      <c r="E16" s="7" t="s">
        <v>103</v>
      </c>
      <c r="F16" s="7" t="s">
        <v>104</v>
      </c>
      <c r="G16" s="7" t="s">
        <v>105</v>
      </c>
      <c r="H16" s="17" t="s">
        <v>45</v>
      </c>
      <c r="I16" s="7" t="s">
        <v>64</v>
      </c>
      <c r="J16" s="17">
        <v>6</v>
      </c>
      <c r="K16" s="17" t="s">
        <v>65</v>
      </c>
      <c r="L16" s="17" t="s">
        <v>66</v>
      </c>
      <c r="N16" s="17">
        <v>48</v>
      </c>
      <c r="O16" s="17">
        <v>6</v>
      </c>
      <c r="P16" s="17">
        <v>1</v>
      </c>
      <c r="Q16" s="17">
        <v>1</v>
      </c>
      <c r="R16">
        <v>414716215</v>
      </c>
      <c r="S16">
        <v>4347</v>
      </c>
      <c r="V16" t="s">
        <v>67</v>
      </c>
      <c r="W16">
        <f>MATCH(D16,Отчет!$C$1:$C$65536,0)</f>
        <v>24</v>
      </c>
    </row>
    <row r="17" spans="1:23" x14ac:dyDescent="0.2">
      <c r="A17" s="17">
        <v>525497742</v>
      </c>
      <c r="B17" s="17">
        <v>7</v>
      </c>
      <c r="C17" s="17" t="s">
        <v>60</v>
      </c>
      <c r="D17" s="17">
        <v>489862502</v>
      </c>
      <c r="E17" s="7" t="s">
        <v>106</v>
      </c>
      <c r="F17" s="7" t="s">
        <v>107</v>
      </c>
      <c r="G17" s="7" t="s">
        <v>108</v>
      </c>
      <c r="H17" s="17" t="s">
        <v>44</v>
      </c>
      <c r="I17" s="7" t="s">
        <v>64</v>
      </c>
      <c r="J17" s="17">
        <v>6</v>
      </c>
      <c r="K17" s="17" t="s">
        <v>65</v>
      </c>
      <c r="L17" s="17" t="s">
        <v>66</v>
      </c>
      <c r="N17" s="17">
        <v>42</v>
      </c>
      <c r="O17" s="17">
        <v>6</v>
      </c>
      <c r="P17" s="17">
        <v>1</v>
      </c>
      <c r="Q17" s="17">
        <v>1</v>
      </c>
      <c r="R17">
        <v>414716215</v>
      </c>
      <c r="S17">
        <v>4347</v>
      </c>
      <c r="V17" t="s">
        <v>67</v>
      </c>
      <c r="W17">
        <f>MATCH(D17,Отчет!$C$1:$C$65536,0)</f>
        <v>17</v>
      </c>
    </row>
    <row r="18" spans="1:23" x14ac:dyDescent="0.2">
      <c r="A18" s="17">
        <v>525497323</v>
      </c>
      <c r="B18" s="17">
        <v>4</v>
      </c>
      <c r="C18" s="17" t="s">
        <v>60</v>
      </c>
      <c r="D18" s="17">
        <v>489862649</v>
      </c>
      <c r="E18" s="7" t="s">
        <v>109</v>
      </c>
      <c r="F18" s="7" t="s">
        <v>110</v>
      </c>
      <c r="G18" s="7" t="s">
        <v>63</v>
      </c>
      <c r="H18" s="17" t="s">
        <v>54</v>
      </c>
      <c r="I18" s="7" t="s">
        <v>64</v>
      </c>
      <c r="J18" s="17">
        <v>6</v>
      </c>
      <c r="K18" s="17" t="s">
        <v>65</v>
      </c>
      <c r="L18" s="17" t="s">
        <v>66</v>
      </c>
      <c r="N18" s="17">
        <v>24</v>
      </c>
      <c r="O18" s="17">
        <v>6</v>
      </c>
      <c r="P18" s="17">
        <v>1</v>
      </c>
      <c r="Q18" s="17">
        <v>1</v>
      </c>
      <c r="R18">
        <v>414716215</v>
      </c>
      <c r="S18">
        <v>4347</v>
      </c>
      <c r="V18" t="s">
        <v>67</v>
      </c>
      <c r="W18">
        <f>MATCH(D18,Отчет!$C$1:$C$65536,0)</f>
        <v>23</v>
      </c>
    </row>
    <row r="19" spans="1:23" x14ac:dyDescent="0.2">
      <c r="A19" s="17">
        <v>525497363</v>
      </c>
      <c r="B19" s="17">
        <v>8</v>
      </c>
      <c r="C19" s="17" t="s">
        <v>60</v>
      </c>
      <c r="D19" s="17">
        <v>497106100</v>
      </c>
      <c r="E19" s="7" t="s">
        <v>111</v>
      </c>
      <c r="F19" s="7" t="s">
        <v>90</v>
      </c>
      <c r="G19" s="7" t="s">
        <v>112</v>
      </c>
      <c r="H19" s="17" t="s">
        <v>53</v>
      </c>
      <c r="I19" s="7" t="s">
        <v>64</v>
      </c>
      <c r="J19" s="17">
        <v>6</v>
      </c>
      <c r="K19" s="17" t="s">
        <v>65</v>
      </c>
      <c r="L19" s="17" t="s">
        <v>66</v>
      </c>
      <c r="N19" s="17">
        <v>48</v>
      </c>
      <c r="O19" s="17">
        <v>6</v>
      </c>
      <c r="P19" s="17">
        <v>1</v>
      </c>
      <c r="Q19" s="17">
        <v>1</v>
      </c>
      <c r="R19">
        <v>414716215</v>
      </c>
      <c r="S19">
        <v>4347</v>
      </c>
      <c r="V19" t="s">
        <v>67</v>
      </c>
      <c r="W19">
        <f>MATCH(D19,Отчет!$C$1:$C$65536,0)</f>
        <v>25</v>
      </c>
    </row>
    <row r="20" spans="1:23" x14ac:dyDescent="0.2">
      <c r="A20" s="17">
        <v>525497706</v>
      </c>
      <c r="B20" s="17">
        <v>9</v>
      </c>
      <c r="C20" s="17" t="s">
        <v>60</v>
      </c>
      <c r="D20" s="17">
        <v>489862517</v>
      </c>
      <c r="E20" s="7" t="s">
        <v>113</v>
      </c>
      <c r="F20" s="7" t="s">
        <v>81</v>
      </c>
      <c r="G20" s="7" t="s">
        <v>114</v>
      </c>
      <c r="H20" s="17" t="s">
        <v>55</v>
      </c>
      <c r="I20" s="7" t="s">
        <v>64</v>
      </c>
      <c r="J20" s="17">
        <v>6</v>
      </c>
      <c r="K20" s="17" t="s">
        <v>65</v>
      </c>
      <c r="L20" s="17" t="s">
        <v>66</v>
      </c>
      <c r="N20" s="17">
        <v>54</v>
      </c>
      <c r="O20" s="17">
        <v>6</v>
      </c>
      <c r="P20" s="17">
        <v>1</v>
      </c>
      <c r="Q20" s="17">
        <v>1</v>
      </c>
      <c r="R20">
        <v>414716215</v>
      </c>
      <c r="S20">
        <v>4347</v>
      </c>
      <c r="V20" t="s">
        <v>67</v>
      </c>
      <c r="W20">
        <f>MATCH(D20,Отчет!$C$1:$C$65536,0)</f>
        <v>14</v>
      </c>
    </row>
    <row r="21" spans="1:23" x14ac:dyDescent="0.2">
      <c r="A21" s="17">
        <v>525497405</v>
      </c>
      <c r="B21" s="17">
        <v>7</v>
      </c>
      <c r="C21" s="17" t="s">
        <v>60</v>
      </c>
      <c r="D21" s="17">
        <v>489862634</v>
      </c>
      <c r="E21" s="7" t="s">
        <v>115</v>
      </c>
      <c r="F21" s="7" t="s">
        <v>116</v>
      </c>
      <c r="G21" s="7" t="s">
        <v>117</v>
      </c>
      <c r="H21" s="17" t="s">
        <v>52</v>
      </c>
      <c r="I21" s="7" t="s">
        <v>64</v>
      </c>
      <c r="J21" s="17">
        <v>6</v>
      </c>
      <c r="K21" s="17" t="s">
        <v>65</v>
      </c>
      <c r="L21" s="17" t="s">
        <v>66</v>
      </c>
      <c r="N21" s="17">
        <v>42</v>
      </c>
      <c r="O21" s="17">
        <v>6</v>
      </c>
      <c r="P21" s="17">
        <v>1</v>
      </c>
      <c r="Q21" s="17">
        <v>1</v>
      </c>
      <c r="R21">
        <v>414716215</v>
      </c>
      <c r="S21">
        <v>4347</v>
      </c>
      <c r="V21" t="s">
        <v>67</v>
      </c>
      <c r="W21">
        <f>MATCH(D21,Отчет!$C$1:$C$65536,0)</f>
        <v>29</v>
      </c>
    </row>
    <row r="22" spans="1:23" x14ac:dyDescent="0.2">
      <c r="A22" s="17">
        <v>525497526</v>
      </c>
      <c r="B22" s="17">
        <v>9</v>
      </c>
      <c r="C22" s="17" t="s">
        <v>60</v>
      </c>
      <c r="D22" s="17">
        <v>489862585</v>
      </c>
      <c r="E22" s="7" t="s">
        <v>118</v>
      </c>
      <c r="F22" s="7" t="s">
        <v>90</v>
      </c>
      <c r="G22" s="7" t="s">
        <v>119</v>
      </c>
      <c r="H22" s="17" t="s">
        <v>49</v>
      </c>
      <c r="I22" s="7" t="s">
        <v>64</v>
      </c>
      <c r="J22" s="17">
        <v>6</v>
      </c>
      <c r="K22" s="17" t="s">
        <v>65</v>
      </c>
      <c r="L22" s="17" t="s">
        <v>66</v>
      </c>
      <c r="N22" s="17">
        <v>54</v>
      </c>
      <c r="O22" s="17">
        <v>6</v>
      </c>
      <c r="P22" s="17">
        <v>1</v>
      </c>
      <c r="Q22" s="17">
        <v>1</v>
      </c>
      <c r="R22">
        <v>414716215</v>
      </c>
      <c r="S22">
        <v>4347</v>
      </c>
      <c r="V22" t="s">
        <v>67</v>
      </c>
      <c r="W22">
        <f>MATCH(D22,Отчет!$C$1:$C$65536,0)</f>
        <v>21</v>
      </c>
    </row>
    <row r="23" spans="1:23" x14ac:dyDescent="0.2">
      <c r="A23" s="17">
        <v>525497522</v>
      </c>
      <c r="B23" s="17">
        <v>8</v>
      </c>
      <c r="C23" s="17" t="s">
        <v>60</v>
      </c>
      <c r="D23" s="17">
        <v>489862585</v>
      </c>
      <c r="E23" s="7" t="s">
        <v>118</v>
      </c>
      <c r="F23" s="7" t="s">
        <v>90</v>
      </c>
      <c r="G23" s="7" t="s">
        <v>119</v>
      </c>
      <c r="H23" s="17" t="s">
        <v>49</v>
      </c>
      <c r="I23" s="7" t="s">
        <v>120</v>
      </c>
      <c r="J23" s="17">
        <v>4</v>
      </c>
      <c r="K23" s="17" t="s">
        <v>65</v>
      </c>
      <c r="L23" s="17" t="s">
        <v>66</v>
      </c>
      <c r="N23" s="17">
        <v>32</v>
      </c>
      <c r="O23" s="17">
        <v>4</v>
      </c>
      <c r="P23" s="17">
        <v>1</v>
      </c>
      <c r="Q23" s="17">
        <v>1</v>
      </c>
      <c r="R23">
        <v>414716215</v>
      </c>
      <c r="S23">
        <v>2098</v>
      </c>
      <c r="U23" t="s">
        <v>121</v>
      </c>
      <c r="V23" t="s">
        <v>67</v>
      </c>
      <c r="W23">
        <f>MATCH(D23,Отчет!$C$1:$C$65536,0)</f>
        <v>21</v>
      </c>
    </row>
    <row r="24" spans="1:23" x14ac:dyDescent="0.2">
      <c r="A24" s="17">
        <v>525497558</v>
      </c>
      <c r="B24" s="17">
        <v>8</v>
      </c>
      <c r="C24" s="17" t="s">
        <v>60</v>
      </c>
      <c r="D24" s="17">
        <v>489862570</v>
      </c>
      <c r="E24" s="7" t="s">
        <v>71</v>
      </c>
      <c r="F24" s="7" t="s">
        <v>72</v>
      </c>
      <c r="G24" s="7" t="s">
        <v>73</v>
      </c>
      <c r="H24" s="17" t="s">
        <v>48</v>
      </c>
      <c r="I24" s="7" t="s">
        <v>120</v>
      </c>
      <c r="J24" s="17">
        <v>4</v>
      </c>
      <c r="K24" s="17" t="s">
        <v>65</v>
      </c>
      <c r="L24" s="17" t="s">
        <v>66</v>
      </c>
      <c r="N24" s="17">
        <v>32</v>
      </c>
      <c r="O24" s="17">
        <v>4</v>
      </c>
      <c r="P24" s="17">
        <v>1</v>
      </c>
      <c r="Q24" s="17">
        <v>1</v>
      </c>
      <c r="R24">
        <v>414716215</v>
      </c>
      <c r="S24">
        <v>2098</v>
      </c>
      <c r="U24" t="s">
        <v>121</v>
      </c>
      <c r="V24" t="s">
        <v>67</v>
      </c>
      <c r="W24">
        <f>MATCH(D24,Отчет!$C$1:$C$65536,0)</f>
        <v>13</v>
      </c>
    </row>
    <row r="25" spans="1:23" x14ac:dyDescent="0.2">
      <c r="A25" s="17">
        <v>525497594</v>
      </c>
      <c r="B25" s="17">
        <v>7</v>
      </c>
      <c r="C25" s="17" t="s">
        <v>60</v>
      </c>
      <c r="D25" s="17">
        <v>489862555</v>
      </c>
      <c r="E25" s="7" t="s">
        <v>80</v>
      </c>
      <c r="F25" s="7" t="s">
        <v>81</v>
      </c>
      <c r="G25" s="7" t="s">
        <v>82</v>
      </c>
      <c r="H25" s="17" t="s">
        <v>47</v>
      </c>
      <c r="I25" s="7" t="s">
        <v>120</v>
      </c>
      <c r="J25" s="17">
        <v>4</v>
      </c>
      <c r="K25" s="17" t="s">
        <v>65</v>
      </c>
      <c r="L25" s="17" t="s">
        <v>66</v>
      </c>
      <c r="N25" s="17">
        <v>28</v>
      </c>
      <c r="O25" s="17">
        <v>4</v>
      </c>
      <c r="P25" s="17">
        <v>1</v>
      </c>
      <c r="Q25" s="17">
        <v>1</v>
      </c>
      <c r="R25">
        <v>414716215</v>
      </c>
      <c r="S25">
        <v>2098</v>
      </c>
      <c r="U25" t="s">
        <v>121</v>
      </c>
      <c r="V25" t="s">
        <v>67</v>
      </c>
      <c r="W25">
        <f>MATCH(D25,Отчет!$C$1:$C$65536,0)</f>
        <v>19</v>
      </c>
    </row>
    <row r="26" spans="1:23" x14ac:dyDescent="0.2">
      <c r="A26" s="17">
        <v>525497630</v>
      </c>
      <c r="B26" s="17">
        <v>8</v>
      </c>
      <c r="C26" s="17" t="s">
        <v>60</v>
      </c>
      <c r="D26" s="17">
        <v>489862540</v>
      </c>
      <c r="E26" s="7" t="s">
        <v>89</v>
      </c>
      <c r="F26" s="7" t="s">
        <v>90</v>
      </c>
      <c r="G26" s="7" t="s">
        <v>91</v>
      </c>
      <c r="H26" s="17" t="s">
        <v>46</v>
      </c>
      <c r="I26" s="7" t="s">
        <v>120</v>
      </c>
      <c r="J26" s="17">
        <v>4</v>
      </c>
      <c r="K26" s="17" t="s">
        <v>65</v>
      </c>
      <c r="L26" s="17" t="s">
        <v>66</v>
      </c>
      <c r="N26" s="17">
        <v>32</v>
      </c>
      <c r="O26" s="17">
        <v>4</v>
      </c>
      <c r="P26" s="17">
        <v>1</v>
      </c>
      <c r="Q26" s="17">
        <v>1</v>
      </c>
      <c r="R26">
        <v>414716215</v>
      </c>
      <c r="S26">
        <v>2098</v>
      </c>
      <c r="U26" t="s">
        <v>121</v>
      </c>
      <c r="V26" t="s">
        <v>67</v>
      </c>
      <c r="W26">
        <f>MATCH(D26,Отчет!$C$1:$C$65536,0)</f>
        <v>26</v>
      </c>
    </row>
    <row r="27" spans="1:23" x14ac:dyDescent="0.2">
      <c r="A27" s="17">
        <v>525497702</v>
      </c>
      <c r="B27" s="17">
        <v>9</v>
      </c>
      <c r="C27" s="17" t="s">
        <v>60</v>
      </c>
      <c r="D27" s="17">
        <v>489862517</v>
      </c>
      <c r="E27" s="7" t="s">
        <v>113</v>
      </c>
      <c r="F27" s="7" t="s">
        <v>81</v>
      </c>
      <c r="G27" s="7" t="s">
        <v>114</v>
      </c>
      <c r="H27" s="17" t="s">
        <v>55</v>
      </c>
      <c r="I27" s="7" t="s">
        <v>120</v>
      </c>
      <c r="J27" s="17">
        <v>4</v>
      </c>
      <c r="K27" s="17" t="s">
        <v>65</v>
      </c>
      <c r="L27" s="17" t="s">
        <v>66</v>
      </c>
      <c r="N27" s="17">
        <v>36</v>
      </c>
      <c r="O27" s="17">
        <v>4</v>
      </c>
      <c r="P27" s="17">
        <v>1</v>
      </c>
      <c r="Q27" s="17">
        <v>1</v>
      </c>
      <c r="R27">
        <v>414716215</v>
      </c>
      <c r="S27">
        <v>2098</v>
      </c>
      <c r="U27" t="s">
        <v>121</v>
      </c>
      <c r="V27" t="s">
        <v>67</v>
      </c>
      <c r="W27">
        <f>MATCH(D27,Отчет!$C$1:$C$65536,0)</f>
        <v>14</v>
      </c>
    </row>
    <row r="28" spans="1:23" x14ac:dyDescent="0.2">
      <c r="A28" s="17">
        <v>525497738</v>
      </c>
      <c r="B28" s="17">
        <v>6</v>
      </c>
      <c r="C28" s="17" t="s">
        <v>60</v>
      </c>
      <c r="D28" s="17">
        <v>489862502</v>
      </c>
      <c r="E28" s="7" t="s">
        <v>106</v>
      </c>
      <c r="F28" s="7" t="s">
        <v>107</v>
      </c>
      <c r="G28" s="7" t="s">
        <v>108</v>
      </c>
      <c r="H28" s="17" t="s">
        <v>44</v>
      </c>
      <c r="I28" s="7" t="s">
        <v>120</v>
      </c>
      <c r="J28" s="17">
        <v>4</v>
      </c>
      <c r="K28" s="17" t="s">
        <v>65</v>
      </c>
      <c r="L28" s="17" t="s">
        <v>66</v>
      </c>
      <c r="N28" s="17">
        <v>24</v>
      </c>
      <c r="O28" s="17">
        <v>4</v>
      </c>
      <c r="P28" s="17">
        <v>1</v>
      </c>
      <c r="Q28" s="17">
        <v>1</v>
      </c>
      <c r="R28">
        <v>414716215</v>
      </c>
      <c r="S28">
        <v>2098</v>
      </c>
      <c r="U28" t="s">
        <v>121</v>
      </c>
      <c r="V28" t="s">
        <v>67</v>
      </c>
      <c r="W28">
        <f>MATCH(D28,Отчет!$C$1:$C$65536,0)</f>
        <v>17</v>
      </c>
    </row>
    <row r="29" spans="1:23" x14ac:dyDescent="0.2">
      <c r="A29" s="17">
        <v>525497774</v>
      </c>
      <c r="B29" s="17">
        <v>8</v>
      </c>
      <c r="C29" s="17" t="s">
        <v>60</v>
      </c>
      <c r="D29" s="17">
        <v>489862487</v>
      </c>
      <c r="E29" s="7" t="s">
        <v>97</v>
      </c>
      <c r="F29" s="7" t="s">
        <v>98</v>
      </c>
      <c r="G29" s="7" t="s">
        <v>99</v>
      </c>
      <c r="H29" s="17" t="s">
        <v>43</v>
      </c>
      <c r="I29" s="7" t="s">
        <v>120</v>
      </c>
      <c r="J29" s="17">
        <v>4</v>
      </c>
      <c r="K29" s="17" t="s">
        <v>65</v>
      </c>
      <c r="L29" s="17" t="s">
        <v>66</v>
      </c>
      <c r="N29" s="17">
        <v>32</v>
      </c>
      <c r="O29" s="17">
        <v>4</v>
      </c>
      <c r="P29" s="17">
        <v>1</v>
      </c>
      <c r="Q29" s="17">
        <v>1</v>
      </c>
      <c r="R29">
        <v>414716215</v>
      </c>
      <c r="S29">
        <v>2098</v>
      </c>
      <c r="U29" t="s">
        <v>121</v>
      </c>
      <c r="V29" t="s">
        <v>67</v>
      </c>
      <c r="W29">
        <f>MATCH(D29,Отчет!$C$1:$C$65536,0)</f>
        <v>18</v>
      </c>
    </row>
    <row r="30" spans="1:23" x14ac:dyDescent="0.2">
      <c r="A30" s="17">
        <v>525497810</v>
      </c>
      <c r="B30" s="17">
        <v>6</v>
      </c>
      <c r="C30" s="17" t="s">
        <v>60</v>
      </c>
      <c r="D30" s="17">
        <v>489862472</v>
      </c>
      <c r="E30" s="7" t="s">
        <v>61</v>
      </c>
      <c r="F30" s="7" t="s">
        <v>62</v>
      </c>
      <c r="G30" s="7" t="s">
        <v>63</v>
      </c>
      <c r="H30" s="17" t="s">
        <v>42</v>
      </c>
      <c r="I30" s="7" t="s">
        <v>120</v>
      </c>
      <c r="J30" s="17">
        <v>4</v>
      </c>
      <c r="K30" s="17" t="s">
        <v>65</v>
      </c>
      <c r="L30" s="17" t="s">
        <v>66</v>
      </c>
      <c r="N30" s="17">
        <v>24</v>
      </c>
      <c r="O30" s="17">
        <v>4</v>
      </c>
      <c r="P30" s="17">
        <v>1</v>
      </c>
      <c r="Q30" s="17">
        <v>1</v>
      </c>
      <c r="R30">
        <v>414716215</v>
      </c>
      <c r="S30">
        <v>2098</v>
      </c>
      <c r="U30" t="s">
        <v>121</v>
      </c>
      <c r="V30" t="s">
        <v>67</v>
      </c>
      <c r="W30">
        <f>MATCH(D30,Отчет!$C$1:$C$65536,0)</f>
        <v>28</v>
      </c>
    </row>
    <row r="31" spans="1:23" x14ac:dyDescent="0.2">
      <c r="A31" s="17">
        <v>525497846</v>
      </c>
      <c r="B31" s="17">
        <v>7</v>
      </c>
      <c r="C31" s="17" t="s">
        <v>60</v>
      </c>
      <c r="D31" s="17">
        <v>489862457</v>
      </c>
      <c r="E31" s="7" t="s">
        <v>68</v>
      </c>
      <c r="F31" s="7" t="s">
        <v>69</v>
      </c>
      <c r="G31" s="7" t="s">
        <v>70</v>
      </c>
      <c r="H31" s="17" t="s">
        <v>41</v>
      </c>
      <c r="I31" s="7" t="s">
        <v>120</v>
      </c>
      <c r="J31" s="17">
        <v>4</v>
      </c>
      <c r="K31" s="17" t="s">
        <v>65</v>
      </c>
      <c r="L31" s="17" t="s">
        <v>66</v>
      </c>
      <c r="N31" s="17">
        <v>28</v>
      </c>
      <c r="O31" s="17">
        <v>4</v>
      </c>
      <c r="P31" s="17">
        <v>1</v>
      </c>
      <c r="Q31" s="17">
        <v>1</v>
      </c>
      <c r="R31">
        <v>414716215</v>
      </c>
      <c r="S31">
        <v>2098</v>
      </c>
      <c r="U31" t="s">
        <v>121</v>
      </c>
      <c r="V31" t="s">
        <v>67</v>
      </c>
      <c r="W31">
        <f>MATCH(D31,Отчет!$C$1:$C$65536,0)</f>
        <v>20</v>
      </c>
    </row>
    <row r="32" spans="1:23" x14ac:dyDescent="0.2">
      <c r="A32" s="17">
        <v>523014759</v>
      </c>
      <c r="B32" s="17">
        <v>4</v>
      </c>
      <c r="C32" s="17" t="s">
        <v>60</v>
      </c>
      <c r="D32" s="17">
        <v>489862438</v>
      </c>
      <c r="E32" s="7" t="s">
        <v>94</v>
      </c>
      <c r="F32" s="7" t="s">
        <v>95</v>
      </c>
      <c r="G32" s="7" t="s">
        <v>96</v>
      </c>
      <c r="H32" s="17" t="s">
        <v>40</v>
      </c>
      <c r="I32" s="7" t="s">
        <v>120</v>
      </c>
      <c r="J32" s="17">
        <v>4</v>
      </c>
      <c r="K32" s="17" t="s">
        <v>65</v>
      </c>
      <c r="L32" s="17" t="s">
        <v>66</v>
      </c>
      <c r="N32" s="17">
        <v>16</v>
      </c>
      <c r="O32" s="17">
        <v>4</v>
      </c>
      <c r="P32" s="17">
        <v>1</v>
      </c>
      <c r="Q32" s="17">
        <v>1</v>
      </c>
      <c r="R32">
        <v>414716215</v>
      </c>
      <c r="S32">
        <v>2098</v>
      </c>
      <c r="U32" t="s">
        <v>121</v>
      </c>
      <c r="V32" t="s">
        <v>67</v>
      </c>
      <c r="W32">
        <f>MATCH(D32,Отчет!$C$1:$C$65536,0)</f>
        <v>30</v>
      </c>
    </row>
    <row r="33" spans="1:23" x14ac:dyDescent="0.2">
      <c r="A33" s="17">
        <v>525497153</v>
      </c>
      <c r="B33" s="17">
        <v>5</v>
      </c>
      <c r="C33" s="17" t="s">
        <v>60</v>
      </c>
      <c r="D33" s="17">
        <v>497106116</v>
      </c>
      <c r="E33" s="7" t="s">
        <v>74</v>
      </c>
      <c r="F33" s="7" t="s">
        <v>75</v>
      </c>
      <c r="G33" s="7" t="s">
        <v>76</v>
      </c>
      <c r="H33" s="17" t="s">
        <v>59</v>
      </c>
      <c r="I33" s="7" t="s">
        <v>120</v>
      </c>
      <c r="J33" s="17">
        <v>4</v>
      </c>
      <c r="K33" s="17" t="s">
        <v>65</v>
      </c>
      <c r="L33" s="17" t="s">
        <v>66</v>
      </c>
      <c r="N33" s="17">
        <v>20</v>
      </c>
      <c r="O33" s="17">
        <v>4</v>
      </c>
      <c r="P33" s="17">
        <v>1</v>
      </c>
      <c r="Q33" s="17">
        <v>1</v>
      </c>
      <c r="R33">
        <v>414716215</v>
      </c>
      <c r="S33">
        <v>2098</v>
      </c>
      <c r="U33" t="s">
        <v>121</v>
      </c>
      <c r="V33" t="s">
        <v>67</v>
      </c>
      <c r="W33">
        <f>MATCH(D33,Отчет!$C$1:$C$65536,0)</f>
        <v>27</v>
      </c>
    </row>
    <row r="34" spans="1:23" x14ac:dyDescent="0.2">
      <c r="A34" s="17">
        <v>525497358</v>
      </c>
      <c r="B34" s="17">
        <v>6</v>
      </c>
      <c r="C34" s="17" t="s">
        <v>60</v>
      </c>
      <c r="D34" s="17">
        <v>497106100</v>
      </c>
      <c r="E34" s="7" t="s">
        <v>111</v>
      </c>
      <c r="F34" s="7" t="s">
        <v>90</v>
      </c>
      <c r="G34" s="7" t="s">
        <v>112</v>
      </c>
      <c r="H34" s="17" t="s">
        <v>53</v>
      </c>
      <c r="I34" s="7" t="s">
        <v>120</v>
      </c>
      <c r="J34" s="17">
        <v>4</v>
      </c>
      <c r="K34" s="17" t="s">
        <v>65</v>
      </c>
      <c r="L34" s="17" t="s">
        <v>66</v>
      </c>
      <c r="N34" s="17">
        <v>24</v>
      </c>
      <c r="O34" s="17">
        <v>4</v>
      </c>
      <c r="P34" s="17">
        <v>1</v>
      </c>
      <c r="Q34" s="17">
        <v>1</v>
      </c>
      <c r="R34">
        <v>414716215</v>
      </c>
      <c r="S34">
        <v>2098</v>
      </c>
      <c r="U34" t="s">
        <v>121</v>
      </c>
      <c r="V34" t="s">
        <v>67</v>
      </c>
      <c r="W34">
        <f>MATCH(D34,Отчет!$C$1:$C$65536,0)</f>
        <v>25</v>
      </c>
    </row>
    <row r="35" spans="1:23" x14ac:dyDescent="0.2">
      <c r="A35" s="17">
        <v>525497666</v>
      </c>
      <c r="B35" s="17">
        <v>6</v>
      </c>
      <c r="C35" s="17" t="s">
        <v>60</v>
      </c>
      <c r="D35" s="17">
        <v>497106076</v>
      </c>
      <c r="E35" s="7" t="s">
        <v>103</v>
      </c>
      <c r="F35" s="7" t="s">
        <v>104</v>
      </c>
      <c r="G35" s="7" t="s">
        <v>105</v>
      </c>
      <c r="H35" s="17" t="s">
        <v>45</v>
      </c>
      <c r="I35" s="7" t="s">
        <v>120</v>
      </c>
      <c r="J35" s="17">
        <v>4</v>
      </c>
      <c r="K35" s="17" t="s">
        <v>65</v>
      </c>
      <c r="L35" s="17" t="s">
        <v>66</v>
      </c>
      <c r="N35" s="17">
        <v>24</v>
      </c>
      <c r="O35" s="17">
        <v>4</v>
      </c>
      <c r="P35" s="17">
        <v>1</v>
      </c>
      <c r="Q35" s="17">
        <v>1</v>
      </c>
      <c r="R35">
        <v>414716215</v>
      </c>
      <c r="S35">
        <v>2098</v>
      </c>
      <c r="U35" t="s">
        <v>121</v>
      </c>
      <c r="V35" t="s">
        <v>67</v>
      </c>
      <c r="W35">
        <f>MATCH(D35,Отчет!$C$1:$C$65536,0)</f>
        <v>24</v>
      </c>
    </row>
    <row r="36" spans="1:23" x14ac:dyDescent="0.2">
      <c r="A36" s="17">
        <v>525497191</v>
      </c>
      <c r="B36" s="17">
        <v>8</v>
      </c>
      <c r="C36" s="17" t="s">
        <v>60</v>
      </c>
      <c r="D36" s="17">
        <v>489862702</v>
      </c>
      <c r="E36" s="7" t="s">
        <v>83</v>
      </c>
      <c r="F36" s="7" t="s">
        <v>84</v>
      </c>
      <c r="G36" s="7" t="s">
        <v>85</v>
      </c>
      <c r="H36" s="17" t="s">
        <v>58</v>
      </c>
      <c r="I36" s="7" t="s">
        <v>120</v>
      </c>
      <c r="J36" s="17">
        <v>4</v>
      </c>
      <c r="K36" s="17" t="s">
        <v>65</v>
      </c>
      <c r="L36" s="17" t="s">
        <v>66</v>
      </c>
      <c r="N36" s="17">
        <v>32</v>
      </c>
      <c r="O36" s="17">
        <v>4</v>
      </c>
      <c r="P36" s="17">
        <v>1</v>
      </c>
      <c r="Q36" s="17">
        <v>1</v>
      </c>
      <c r="R36">
        <v>414716215</v>
      </c>
      <c r="S36">
        <v>2098</v>
      </c>
      <c r="U36" t="s">
        <v>121</v>
      </c>
      <c r="V36" t="s">
        <v>67</v>
      </c>
      <c r="W36">
        <f>MATCH(D36,Отчет!$C$1:$C$65536,0)</f>
        <v>15</v>
      </c>
    </row>
    <row r="37" spans="1:23" x14ac:dyDescent="0.2">
      <c r="A37" s="17">
        <v>525497237</v>
      </c>
      <c r="B37" s="17">
        <v>8</v>
      </c>
      <c r="C37" s="17" t="s">
        <v>60</v>
      </c>
      <c r="D37" s="17">
        <v>489862679</v>
      </c>
      <c r="E37" s="7" t="s">
        <v>92</v>
      </c>
      <c r="F37" s="7" t="s">
        <v>81</v>
      </c>
      <c r="G37" s="7" t="s">
        <v>93</v>
      </c>
      <c r="H37" s="17" t="s">
        <v>57</v>
      </c>
      <c r="I37" s="7" t="s">
        <v>120</v>
      </c>
      <c r="J37" s="17">
        <v>4</v>
      </c>
      <c r="K37" s="17" t="s">
        <v>65</v>
      </c>
      <c r="L37" s="17" t="s">
        <v>66</v>
      </c>
      <c r="N37" s="17">
        <v>32</v>
      </c>
      <c r="O37" s="17">
        <v>4</v>
      </c>
      <c r="P37" s="17">
        <v>1</v>
      </c>
      <c r="Q37" s="17">
        <v>1</v>
      </c>
      <c r="R37">
        <v>414716215</v>
      </c>
      <c r="S37">
        <v>2098</v>
      </c>
      <c r="U37" t="s">
        <v>121</v>
      </c>
      <c r="V37" t="s">
        <v>67</v>
      </c>
      <c r="W37">
        <f>MATCH(D37,Отчет!$C$1:$C$65536,0)</f>
        <v>16</v>
      </c>
    </row>
    <row r="38" spans="1:23" x14ac:dyDescent="0.2">
      <c r="A38" s="17">
        <v>525497277</v>
      </c>
      <c r="B38" s="17">
        <v>7</v>
      </c>
      <c r="C38" s="17" t="s">
        <v>60</v>
      </c>
      <c r="D38" s="17">
        <v>489862664</v>
      </c>
      <c r="E38" s="7" t="s">
        <v>100</v>
      </c>
      <c r="F38" s="7" t="s">
        <v>101</v>
      </c>
      <c r="G38" s="7" t="s">
        <v>102</v>
      </c>
      <c r="H38" s="17" t="s">
        <v>56</v>
      </c>
      <c r="I38" s="7" t="s">
        <v>120</v>
      </c>
      <c r="J38" s="17">
        <v>4</v>
      </c>
      <c r="K38" s="17" t="s">
        <v>65</v>
      </c>
      <c r="L38" s="17" t="s">
        <v>66</v>
      </c>
      <c r="N38" s="17">
        <v>28</v>
      </c>
      <c r="O38" s="17">
        <v>4</v>
      </c>
      <c r="P38" s="17">
        <v>1</v>
      </c>
      <c r="Q38" s="17">
        <v>1</v>
      </c>
      <c r="R38">
        <v>414716215</v>
      </c>
      <c r="S38">
        <v>2098</v>
      </c>
      <c r="U38" t="s">
        <v>121</v>
      </c>
      <c r="V38" t="s">
        <v>67</v>
      </c>
      <c r="W38">
        <f>MATCH(D38,Отчет!$C$1:$C$65536,0)</f>
        <v>22</v>
      </c>
    </row>
    <row r="39" spans="1:23" x14ac:dyDescent="0.2">
      <c r="A39" s="17">
        <v>525497318</v>
      </c>
      <c r="B39" s="17">
        <v>7</v>
      </c>
      <c r="C39" s="17" t="s">
        <v>60</v>
      </c>
      <c r="D39" s="17">
        <v>489862649</v>
      </c>
      <c r="E39" s="7" t="s">
        <v>109</v>
      </c>
      <c r="F39" s="7" t="s">
        <v>110</v>
      </c>
      <c r="G39" s="7" t="s">
        <v>63</v>
      </c>
      <c r="H39" s="17" t="s">
        <v>54</v>
      </c>
      <c r="I39" s="7" t="s">
        <v>120</v>
      </c>
      <c r="J39" s="17">
        <v>4</v>
      </c>
      <c r="K39" s="17" t="s">
        <v>65</v>
      </c>
      <c r="L39" s="17" t="s">
        <v>66</v>
      </c>
      <c r="N39" s="17">
        <v>28</v>
      </c>
      <c r="O39" s="17">
        <v>4</v>
      </c>
      <c r="P39" s="17">
        <v>1</v>
      </c>
      <c r="Q39" s="17">
        <v>1</v>
      </c>
      <c r="R39">
        <v>414716215</v>
      </c>
      <c r="S39">
        <v>2098</v>
      </c>
      <c r="U39" t="s">
        <v>121</v>
      </c>
      <c r="V39" t="s">
        <v>67</v>
      </c>
      <c r="W39">
        <f>MATCH(D39,Отчет!$C$1:$C$65536,0)</f>
        <v>23</v>
      </c>
    </row>
    <row r="40" spans="1:23" x14ac:dyDescent="0.2">
      <c r="A40" s="17">
        <v>525497400</v>
      </c>
      <c r="B40" s="17">
        <v>6</v>
      </c>
      <c r="C40" s="17" t="s">
        <v>60</v>
      </c>
      <c r="D40" s="17">
        <v>489862634</v>
      </c>
      <c r="E40" s="7" t="s">
        <v>115</v>
      </c>
      <c r="F40" s="7" t="s">
        <v>116</v>
      </c>
      <c r="G40" s="7" t="s">
        <v>117</v>
      </c>
      <c r="H40" s="17" t="s">
        <v>52</v>
      </c>
      <c r="I40" s="7" t="s">
        <v>120</v>
      </c>
      <c r="J40" s="17">
        <v>4</v>
      </c>
      <c r="K40" s="17" t="s">
        <v>65</v>
      </c>
      <c r="L40" s="17" t="s">
        <v>66</v>
      </c>
      <c r="N40" s="17">
        <v>24</v>
      </c>
      <c r="O40" s="17">
        <v>4</v>
      </c>
      <c r="P40" s="17">
        <v>1</v>
      </c>
      <c r="Q40" s="17">
        <v>1</v>
      </c>
      <c r="R40">
        <v>414716215</v>
      </c>
      <c r="S40">
        <v>2098</v>
      </c>
      <c r="U40" t="s">
        <v>121</v>
      </c>
      <c r="V40" t="s">
        <v>67</v>
      </c>
      <c r="W40">
        <f>MATCH(D40,Отчет!$C$1:$C$65536,0)</f>
        <v>29</v>
      </c>
    </row>
    <row r="41" spans="1:23" x14ac:dyDescent="0.2">
      <c r="A41" s="17">
        <v>525497444</v>
      </c>
      <c r="B41" s="17">
        <v>8</v>
      </c>
      <c r="C41" s="17" t="s">
        <v>60</v>
      </c>
      <c r="D41" s="17">
        <v>489862615</v>
      </c>
      <c r="E41" s="7" t="s">
        <v>86</v>
      </c>
      <c r="F41" s="7" t="s">
        <v>87</v>
      </c>
      <c r="G41" s="7" t="s">
        <v>88</v>
      </c>
      <c r="H41" s="17" t="s">
        <v>51</v>
      </c>
      <c r="I41" s="7" t="s">
        <v>120</v>
      </c>
      <c r="J41" s="17">
        <v>4</v>
      </c>
      <c r="K41" s="17" t="s">
        <v>65</v>
      </c>
      <c r="L41" s="17" t="s">
        <v>66</v>
      </c>
      <c r="N41" s="17">
        <v>32</v>
      </c>
      <c r="O41" s="17">
        <v>4</v>
      </c>
      <c r="P41" s="17">
        <v>1</v>
      </c>
      <c r="Q41" s="17">
        <v>1</v>
      </c>
      <c r="R41">
        <v>414716215</v>
      </c>
      <c r="S41">
        <v>2098</v>
      </c>
      <c r="U41" t="s">
        <v>121</v>
      </c>
      <c r="V41" t="s">
        <v>67</v>
      </c>
      <c r="W41">
        <f>MATCH(D41,Отчет!$C$1:$C$65536,0)</f>
        <v>31</v>
      </c>
    </row>
    <row r="42" spans="1:23" x14ac:dyDescent="0.2">
      <c r="A42" s="17">
        <v>525497486</v>
      </c>
      <c r="B42" s="17">
        <v>8</v>
      </c>
      <c r="C42" s="17" t="s">
        <v>60</v>
      </c>
      <c r="D42" s="17">
        <v>489862600</v>
      </c>
      <c r="E42" s="7" t="s">
        <v>77</v>
      </c>
      <c r="F42" s="7" t="s">
        <v>78</v>
      </c>
      <c r="G42" s="7" t="s">
        <v>79</v>
      </c>
      <c r="H42" s="17" t="s">
        <v>50</v>
      </c>
      <c r="I42" s="7" t="s">
        <v>120</v>
      </c>
      <c r="J42" s="17">
        <v>4</v>
      </c>
      <c r="K42" s="17" t="s">
        <v>65</v>
      </c>
      <c r="L42" s="17" t="s">
        <v>66</v>
      </c>
      <c r="N42" s="17">
        <v>32</v>
      </c>
      <c r="O42" s="17">
        <v>4</v>
      </c>
      <c r="P42" s="17">
        <v>1</v>
      </c>
      <c r="Q42" s="17">
        <v>1</v>
      </c>
      <c r="R42">
        <v>414716215</v>
      </c>
      <c r="S42">
        <v>2098</v>
      </c>
      <c r="U42" t="s">
        <v>121</v>
      </c>
      <c r="V42" t="s">
        <v>67</v>
      </c>
      <c r="W42">
        <f>MATCH(D42,Отчет!$C$1:$C$65536,0)</f>
        <v>12</v>
      </c>
    </row>
    <row r="43" spans="1:23" x14ac:dyDescent="0.2">
      <c r="A43" s="17">
        <v>523014747</v>
      </c>
      <c r="B43" s="17">
        <v>1</v>
      </c>
      <c r="C43" s="17" t="s">
        <v>60</v>
      </c>
      <c r="D43" s="17">
        <v>489862438</v>
      </c>
      <c r="E43" s="7" t="s">
        <v>94</v>
      </c>
      <c r="F43" s="7" t="s">
        <v>95</v>
      </c>
      <c r="G43" s="7" t="s">
        <v>96</v>
      </c>
      <c r="H43" s="17" t="s">
        <v>40</v>
      </c>
      <c r="I43" s="7" t="s">
        <v>122</v>
      </c>
      <c r="J43" s="17">
        <v>4</v>
      </c>
      <c r="K43" s="17" t="s">
        <v>65</v>
      </c>
      <c r="L43" s="17" t="s">
        <v>66</v>
      </c>
      <c r="N43" s="17">
        <v>0</v>
      </c>
      <c r="O43" s="17">
        <v>4</v>
      </c>
      <c r="P43" s="17">
        <v>0</v>
      </c>
      <c r="Q43" s="17">
        <v>1</v>
      </c>
      <c r="R43">
        <v>414716215</v>
      </c>
      <c r="S43">
        <v>2098</v>
      </c>
      <c r="U43" t="s">
        <v>121</v>
      </c>
      <c r="V43" t="s">
        <v>67</v>
      </c>
      <c r="W43">
        <f>MATCH(D43,Отчет!$C$1:$C$65536,0)</f>
        <v>30</v>
      </c>
    </row>
    <row r="44" spans="1:23" x14ac:dyDescent="0.2">
      <c r="A44" s="17">
        <v>525497510</v>
      </c>
      <c r="B44" s="17">
        <v>1</v>
      </c>
      <c r="C44" s="17" t="s">
        <v>60</v>
      </c>
      <c r="D44" s="17">
        <v>489862585</v>
      </c>
      <c r="E44" s="7" t="s">
        <v>118</v>
      </c>
      <c r="F44" s="7" t="s">
        <v>90</v>
      </c>
      <c r="G44" s="7" t="s">
        <v>119</v>
      </c>
      <c r="H44" s="17" t="s">
        <v>49</v>
      </c>
      <c r="I44" s="7" t="s">
        <v>122</v>
      </c>
      <c r="J44" s="17">
        <v>4</v>
      </c>
      <c r="K44" s="17" t="s">
        <v>65</v>
      </c>
      <c r="L44" s="17" t="s">
        <v>66</v>
      </c>
      <c r="N44" s="17">
        <v>0</v>
      </c>
      <c r="O44" s="17">
        <v>4</v>
      </c>
      <c r="P44" s="17">
        <v>0</v>
      </c>
      <c r="Q44" s="17">
        <v>1</v>
      </c>
      <c r="R44">
        <v>414716215</v>
      </c>
      <c r="S44">
        <v>2098</v>
      </c>
      <c r="U44" t="s">
        <v>121</v>
      </c>
      <c r="V44" t="s">
        <v>67</v>
      </c>
      <c r="W44">
        <f>MATCH(D44,Отчет!$C$1:$C$65536,0)</f>
        <v>21</v>
      </c>
    </row>
    <row r="45" spans="1:23" x14ac:dyDescent="0.2">
      <c r="A45" s="17">
        <v>525497262</v>
      </c>
      <c r="B45" s="17">
        <v>6</v>
      </c>
      <c r="C45" s="17" t="s">
        <v>60</v>
      </c>
      <c r="D45" s="17">
        <v>489862664</v>
      </c>
      <c r="E45" s="7" t="s">
        <v>100</v>
      </c>
      <c r="F45" s="7" t="s">
        <v>101</v>
      </c>
      <c r="G45" s="7" t="s">
        <v>102</v>
      </c>
      <c r="H45" s="17" t="s">
        <v>56</v>
      </c>
      <c r="I45" s="7" t="s">
        <v>122</v>
      </c>
      <c r="J45" s="17">
        <v>4</v>
      </c>
      <c r="K45" s="17" t="s">
        <v>65</v>
      </c>
      <c r="L45" s="17" t="s">
        <v>66</v>
      </c>
      <c r="N45" s="17">
        <v>24</v>
      </c>
      <c r="O45" s="17">
        <v>4</v>
      </c>
      <c r="P45" s="17">
        <v>1</v>
      </c>
      <c r="Q45" s="17">
        <v>1</v>
      </c>
      <c r="R45">
        <v>414716215</v>
      </c>
      <c r="S45">
        <v>2098</v>
      </c>
      <c r="U45" t="s">
        <v>121</v>
      </c>
      <c r="V45" t="s">
        <v>67</v>
      </c>
      <c r="W45">
        <f>MATCH(D45,Отчет!$C$1:$C$65536,0)</f>
        <v>22</v>
      </c>
    </row>
    <row r="46" spans="1:23" x14ac:dyDescent="0.2">
      <c r="A46" s="17">
        <v>525497834</v>
      </c>
      <c r="B46" s="17">
        <v>3</v>
      </c>
      <c r="C46" s="17" t="s">
        <v>60</v>
      </c>
      <c r="D46" s="17">
        <v>489862457</v>
      </c>
      <c r="E46" s="7" t="s">
        <v>68</v>
      </c>
      <c r="F46" s="7" t="s">
        <v>69</v>
      </c>
      <c r="G46" s="7" t="s">
        <v>70</v>
      </c>
      <c r="H46" s="17" t="s">
        <v>41</v>
      </c>
      <c r="I46" s="7" t="s">
        <v>122</v>
      </c>
      <c r="J46" s="17">
        <v>4</v>
      </c>
      <c r="K46" s="17" t="s">
        <v>65</v>
      </c>
      <c r="L46" s="17" t="s">
        <v>66</v>
      </c>
      <c r="N46" s="17">
        <v>0</v>
      </c>
      <c r="O46" s="17">
        <v>4</v>
      </c>
      <c r="P46" s="17">
        <v>0</v>
      </c>
      <c r="Q46" s="17">
        <v>1</v>
      </c>
      <c r="R46">
        <v>414716215</v>
      </c>
      <c r="S46">
        <v>2098</v>
      </c>
      <c r="U46" t="s">
        <v>121</v>
      </c>
      <c r="V46" t="s">
        <v>67</v>
      </c>
      <c r="W46">
        <f>MATCH(D46,Отчет!$C$1:$C$65536,0)</f>
        <v>20</v>
      </c>
    </row>
    <row r="47" spans="1:23" x14ac:dyDescent="0.2">
      <c r="A47" s="17">
        <v>525497726</v>
      </c>
      <c r="B47" s="17">
        <v>6</v>
      </c>
      <c r="C47" s="17" t="s">
        <v>60</v>
      </c>
      <c r="D47" s="17">
        <v>489862502</v>
      </c>
      <c r="E47" s="7" t="s">
        <v>106</v>
      </c>
      <c r="F47" s="7" t="s">
        <v>107</v>
      </c>
      <c r="G47" s="7" t="s">
        <v>108</v>
      </c>
      <c r="H47" s="17" t="s">
        <v>44</v>
      </c>
      <c r="I47" s="7" t="s">
        <v>122</v>
      </c>
      <c r="J47" s="17">
        <v>4</v>
      </c>
      <c r="K47" s="17" t="s">
        <v>65</v>
      </c>
      <c r="L47" s="17" t="s">
        <v>66</v>
      </c>
      <c r="N47" s="17">
        <v>24</v>
      </c>
      <c r="O47" s="17">
        <v>4</v>
      </c>
      <c r="P47" s="17">
        <v>1</v>
      </c>
      <c r="Q47" s="17">
        <v>1</v>
      </c>
      <c r="R47">
        <v>414716215</v>
      </c>
      <c r="S47">
        <v>2098</v>
      </c>
      <c r="U47" t="s">
        <v>121</v>
      </c>
      <c r="V47" t="s">
        <v>67</v>
      </c>
      <c r="W47">
        <f>MATCH(D47,Отчет!$C$1:$C$65536,0)</f>
        <v>17</v>
      </c>
    </row>
    <row r="48" spans="1:23" x14ac:dyDescent="0.2">
      <c r="A48" s="17">
        <v>525497224</v>
      </c>
      <c r="B48" s="17">
        <v>7</v>
      </c>
      <c r="C48" s="17" t="s">
        <v>60</v>
      </c>
      <c r="D48" s="17">
        <v>489862679</v>
      </c>
      <c r="E48" s="7" t="s">
        <v>92</v>
      </c>
      <c r="F48" s="7" t="s">
        <v>81</v>
      </c>
      <c r="G48" s="7" t="s">
        <v>93</v>
      </c>
      <c r="H48" s="17" t="s">
        <v>57</v>
      </c>
      <c r="I48" s="7" t="s">
        <v>122</v>
      </c>
      <c r="J48" s="17">
        <v>4</v>
      </c>
      <c r="K48" s="17" t="s">
        <v>65</v>
      </c>
      <c r="L48" s="17" t="s">
        <v>66</v>
      </c>
      <c r="N48" s="17">
        <v>28</v>
      </c>
      <c r="O48" s="17">
        <v>4</v>
      </c>
      <c r="P48" s="17">
        <v>1</v>
      </c>
      <c r="Q48" s="17">
        <v>1</v>
      </c>
      <c r="R48">
        <v>414716215</v>
      </c>
      <c r="S48">
        <v>2098</v>
      </c>
      <c r="U48" t="s">
        <v>121</v>
      </c>
      <c r="V48" t="s">
        <v>67</v>
      </c>
      <c r="W48">
        <f>MATCH(D48,Отчет!$C$1:$C$65536,0)</f>
        <v>16</v>
      </c>
    </row>
    <row r="49" spans="1:23" x14ac:dyDescent="0.2">
      <c r="A49" s="17">
        <v>525497346</v>
      </c>
      <c r="B49" s="17">
        <v>4</v>
      </c>
      <c r="C49" s="17" t="s">
        <v>60</v>
      </c>
      <c r="D49" s="17">
        <v>497106100</v>
      </c>
      <c r="E49" s="7" t="s">
        <v>111</v>
      </c>
      <c r="F49" s="7" t="s">
        <v>90</v>
      </c>
      <c r="G49" s="7" t="s">
        <v>112</v>
      </c>
      <c r="H49" s="17" t="s">
        <v>53</v>
      </c>
      <c r="I49" s="7" t="s">
        <v>122</v>
      </c>
      <c r="J49" s="17">
        <v>4</v>
      </c>
      <c r="K49" s="17" t="s">
        <v>65</v>
      </c>
      <c r="L49" s="17" t="s">
        <v>66</v>
      </c>
      <c r="N49" s="17">
        <v>16</v>
      </c>
      <c r="O49" s="17">
        <v>4</v>
      </c>
      <c r="P49" s="17">
        <v>1</v>
      </c>
      <c r="Q49" s="17">
        <v>1</v>
      </c>
      <c r="R49">
        <v>414716215</v>
      </c>
      <c r="S49">
        <v>2098</v>
      </c>
      <c r="U49" t="s">
        <v>121</v>
      </c>
      <c r="V49" t="s">
        <v>67</v>
      </c>
      <c r="W49">
        <f>MATCH(D49,Отчет!$C$1:$C$65536,0)</f>
        <v>25</v>
      </c>
    </row>
    <row r="50" spans="1:23" x14ac:dyDescent="0.2">
      <c r="A50" s="17">
        <v>525497762</v>
      </c>
      <c r="B50" s="17">
        <v>2</v>
      </c>
      <c r="C50" s="17" t="s">
        <v>60</v>
      </c>
      <c r="D50" s="17">
        <v>489862487</v>
      </c>
      <c r="E50" s="7" t="s">
        <v>97</v>
      </c>
      <c r="F50" s="7" t="s">
        <v>98</v>
      </c>
      <c r="G50" s="7" t="s">
        <v>99</v>
      </c>
      <c r="H50" s="17" t="s">
        <v>43</v>
      </c>
      <c r="I50" s="7" t="s">
        <v>122</v>
      </c>
      <c r="J50" s="17">
        <v>4</v>
      </c>
      <c r="K50" s="17" t="s">
        <v>65</v>
      </c>
      <c r="L50" s="17" t="s">
        <v>66</v>
      </c>
      <c r="N50" s="17">
        <v>0</v>
      </c>
      <c r="O50" s="17">
        <v>4</v>
      </c>
      <c r="P50" s="17">
        <v>0</v>
      </c>
      <c r="Q50" s="17">
        <v>1</v>
      </c>
      <c r="R50">
        <v>414716215</v>
      </c>
      <c r="S50">
        <v>2098</v>
      </c>
      <c r="U50" t="s">
        <v>121</v>
      </c>
      <c r="V50" t="s">
        <v>67</v>
      </c>
      <c r="W50">
        <f>MATCH(D50,Отчет!$C$1:$C$65536,0)</f>
        <v>18</v>
      </c>
    </row>
    <row r="51" spans="1:23" x14ac:dyDescent="0.2">
      <c r="A51" s="17">
        <v>525497178</v>
      </c>
      <c r="B51" s="17">
        <v>2</v>
      </c>
      <c r="C51" s="17" t="s">
        <v>60</v>
      </c>
      <c r="D51" s="17">
        <v>489862702</v>
      </c>
      <c r="E51" s="7" t="s">
        <v>83</v>
      </c>
      <c r="F51" s="7" t="s">
        <v>84</v>
      </c>
      <c r="G51" s="7" t="s">
        <v>85</v>
      </c>
      <c r="H51" s="17" t="s">
        <v>58</v>
      </c>
      <c r="I51" s="7" t="s">
        <v>122</v>
      </c>
      <c r="J51" s="17">
        <v>4</v>
      </c>
      <c r="K51" s="17" t="s">
        <v>65</v>
      </c>
      <c r="L51" s="17" t="s">
        <v>66</v>
      </c>
      <c r="N51" s="17">
        <v>0</v>
      </c>
      <c r="O51" s="17">
        <v>4</v>
      </c>
      <c r="P51" s="17">
        <v>0</v>
      </c>
      <c r="Q51" s="17">
        <v>1</v>
      </c>
      <c r="R51">
        <v>414716215</v>
      </c>
      <c r="S51">
        <v>2098</v>
      </c>
      <c r="U51" t="s">
        <v>121</v>
      </c>
      <c r="V51" t="s">
        <v>67</v>
      </c>
      <c r="W51">
        <f>MATCH(D51,Отчет!$C$1:$C$65536,0)</f>
        <v>15</v>
      </c>
    </row>
    <row r="52" spans="1:23" x14ac:dyDescent="0.2">
      <c r="A52" s="17">
        <v>525497305</v>
      </c>
      <c r="B52" s="17">
        <v>6</v>
      </c>
      <c r="C52" s="17" t="s">
        <v>60</v>
      </c>
      <c r="D52" s="17">
        <v>489862649</v>
      </c>
      <c r="E52" s="7" t="s">
        <v>109</v>
      </c>
      <c r="F52" s="7" t="s">
        <v>110</v>
      </c>
      <c r="G52" s="7" t="s">
        <v>63</v>
      </c>
      <c r="H52" s="17" t="s">
        <v>54</v>
      </c>
      <c r="I52" s="7" t="s">
        <v>122</v>
      </c>
      <c r="J52" s="17">
        <v>4</v>
      </c>
      <c r="K52" s="17" t="s">
        <v>65</v>
      </c>
      <c r="L52" s="17" t="s">
        <v>66</v>
      </c>
      <c r="N52" s="17">
        <v>24</v>
      </c>
      <c r="O52" s="17">
        <v>4</v>
      </c>
      <c r="P52" s="17">
        <v>1</v>
      </c>
      <c r="Q52" s="17">
        <v>1</v>
      </c>
      <c r="R52">
        <v>414716215</v>
      </c>
      <c r="S52">
        <v>2098</v>
      </c>
      <c r="U52" t="s">
        <v>121</v>
      </c>
      <c r="V52" t="s">
        <v>67</v>
      </c>
      <c r="W52">
        <f>MATCH(D52,Отчет!$C$1:$C$65536,0)</f>
        <v>23</v>
      </c>
    </row>
    <row r="53" spans="1:23" x14ac:dyDescent="0.2">
      <c r="A53" s="17">
        <v>525497618</v>
      </c>
      <c r="B53" s="17">
        <v>5</v>
      </c>
      <c r="C53" s="17" t="s">
        <v>60</v>
      </c>
      <c r="D53" s="17">
        <v>489862540</v>
      </c>
      <c r="E53" s="7" t="s">
        <v>89</v>
      </c>
      <c r="F53" s="7" t="s">
        <v>90</v>
      </c>
      <c r="G53" s="7" t="s">
        <v>91</v>
      </c>
      <c r="H53" s="17" t="s">
        <v>46</v>
      </c>
      <c r="I53" s="7" t="s">
        <v>122</v>
      </c>
      <c r="J53" s="17">
        <v>4</v>
      </c>
      <c r="K53" s="17" t="s">
        <v>65</v>
      </c>
      <c r="L53" s="17" t="s">
        <v>66</v>
      </c>
      <c r="N53" s="17">
        <v>20</v>
      </c>
      <c r="O53" s="17">
        <v>4</v>
      </c>
      <c r="P53" s="17">
        <v>1</v>
      </c>
      <c r="Q53" s="17">
        <v>1</v>
      </c>
      <c r="R53">
        <v>414716215</v>
      </c>
      <c r="S53">
        <v>2098</v>
      </c>
      <c r="U53" t="s">
        <v>121</v>
      </c>
      <c r="V53" t="s">
        <v>67</v>
      </c>
      <c r="W53">
        <f>MATCH(D53,Отчет!$C$1:$C$65536,0)</f>
        <v>26</v>
      </c>
    </row>
    <row r="54" spans="1:23" x14ac:dyDescent="0.2">
      <c r="A54" s="17">
        <v>525497654</v>
      </c>
      <c r="B54" s="17">
        <v>3</v>
      </c>
      <c r="C54" s="17" t="s">
        <v>60</v>
      </c>
      <c r="D54" s="17">
        <v>497106076</v>
      </c>
      <c r="E54" s="7" t="s">
        <v>103</v>
      </c>
      <c r="F54" s="7" t="s">
        <v>104</v>
      </c>
      <c r="G54" s="7" t="s">
        <v>105</v>
      </c>
      <c r="H54" s="17" t="s">
        <v>45</v>
      </c>
      <c r="I54" s="7" t="s">
        <v>122</v>
      </c>
      <c r="J54" s="17">
        <v>4</v>
      </c>
      <c r="K54" s="17" t="s">
        <v>65</v>
      </c>
      <c r="L54" s="17" t="s">
        <v>66</v>
      </c>
      <c r="N54" s="17">
        <v>0</v>
      </c>
      <c r="O54" s="17">
        <v>4</v>
      </c>
      <c r="P54" s="17">
        <v>0</v>
      </c>
      <c r="Q54" s="17">
        <v>1</v>
      </c>
      <c r="R54">
        <v>414716215</v>
      </c>
      <c r="S54">
        <v>2098</v>
      </c>
      <c r="U54" t="s">
        <v>121</v>
      </c>
      <c r="V54" t="s">
        <v>67</v>
      </c>
      <c r="W54">
        <f>MATCH(D54,Отчет!$C$1:$C$65536,0)</f>
        <v>24</v>
      </c>
    </row>
    <row r="55" spans="1:23" x14ac:dyDescent="0.2">
      <c r="A55" s="17">
        <v>525497387</v>
      </c>
      <c r="B55" s="17">
        <v>2</v>
      </c>
      <c r="C55" s="17" t="s">
        <v>60</v>
      </c>
      <c r="D55" s="17">
        <v>489862634</v>
      </c>
      <c r="E55" s="7" t="s">
        <v>115</v>
      </c>
      <c r="F55" s="7" t="s">
        <v>116</v>
      </c>
      <c r="G55" s="7" t="s">
        <v>117</v>
      </c>
      <c r="H55" s="17" t="s">
        <v>52</v>
      </c>
      <c r="I55" s="7" t="s">
        <v>122</v>
      </c>
      <c r="J55" s="17">
        <v>4</v>
      </c>
      <c r="K55" s="17" t="s">
        <v>65</v>
      </c>
      <c r="L55" s="17" t="s">
        <v>66</v>
      </c>
      <c r="N55" s="17">
        <v>0</v>
      </c>
      <c r="O55" s="17">
        <v>4</v>
      </c>
      <c r="P55" s="17">
        <v>0</v>
      </c>
      <c r="Q55" s="17">
        <v>1</v>
      </c>
      <c r="R55">
        <v>414716215</v>
      </c>
      <c r="S55">
        <v>2098</v>
      </c>
      <c r="U55" t="s">
        <v>121</v>
      </c>
      <c r="V55" t="s">
        <v>67</v>
      </c>
      <c r="W55">
        <f>MATCH(D55,Отчет!$C$1:$C$65536,0)</f>
        <v>29</v>
      </c>
    </row>
    <row r="56" spans="1:23" x14ac:dyDescent="0.2">
      <c r="A56" s="17">
        <v>525497582</v>
      </c>
      <c r="B56" s="17">
        <v>6</v>
      </c>
      <c r="C56" s="17" t="s">
        <v>60</v>
      </c>
      <c r="D56" s="17">
        <v>489862555</v>
      </c>
      <c r="E56" s="7" t="s">
        <v>80</v>
      </c>
      <c r="F56" s="7" t="s">
        <v>81</v>
      </c>
      <c r="G56" s="7" t="s">
        <v>82</v>
      </c>
      <c r="H56" s="17" t="s">
        <v>47</v>
      </c>
      <c r="I56" s="7" t="s">
        <v>122</v>
      </c>
      <c r="J56" s="17">
        <v>4</v>
      </c>
      <c r="K56" s="17" t="s">
        <v>65</v>
      </c>
      <c r="L56" s="17" t="s">
        <v>66</v>
      </c>
      <c r="N56" s="17">
        <v>24</v>
      </c>
      <c r="O56" s="17">
        <v>4</v>
      </c>
      <c r="P56" s="17">
        <v>1</v>
      </c>
      <c r="Q56" s="17">
        <v>1</v>
      </c>
      <c r="R56">
        <v>414716215</v>
      </c>
      <c r="S56">
        <v>2098</v>
      </c>
      <c r="U56" t="s">
        <v>121</v>
      </c>
      <c r="V56" t="s">
        <v>67</v>
      </c>
      <c r="W56">
        <f>MATCH(D56,Отчет!$C$1:$C$65536,0)</f>
        <v>19</v>
      </c>
    </row>
    <row r="57" spans="1:23" x14ac:dyDescent="0.2">
      <c r="A57" s="17">
        <v>525497798</v>
      </c>
      <c r="B57" s="17">
        <v>2</v>
      </c>
      <c r="C57" s="17" t="s">
        <v>60</v>
      </c>
      <c r="D57" s="17">
        <v>489862472</v>
      </c>
      <c r="E57" s="7" t="s">
        <v>61</v>
      </c>
      <c r="F57" s="7" t="s">
        <v>62</v>
      </c>
      <c r="G57" s="7" t="s">
        <v>63</v>
      </c>
      <c r="H57" s="17" t="s">
        <v>42</v>
      </c>
      <c r="I57" s="7" t="s">
        <v>122</v>
      </c>
      <c r="J57" s="17">
        <v>4</v>
      </c>
      <c r="K57" s="17" t="s">
        <v>65</v>
      </c>
      <c r="L57" s="17" t="s">
        <v>66</v>
      </c>
      <c r="N57" s="17">
        <v>0</v>
      </c>
      <c r="O57" s="17">
        <v>4</v>
      </c>
      <c r="P57" s="17">
        <v>0</v>
      </c>
      <c r="Q57" s="17">
        <v>1</v>
      </c>
      <c r="R57">
        <v>414716215</v>
      </c>
      <c r="S57">
        <v>2098</v>
      </c>
      <c r="U57" t="s">
        <v>121</v>
      </c>
      <c r="V57" t="s">
        <v>67</v>
      </c>
      <c r="W57">
        <f>MATCH(D57,Отчет!$C$1:$C$65536,0)</f>
        <v>28</v>
      </c>
    </row>
    <row r="58" spans="1:23" x14ac:dyDescent="0.2">
      <c r="A58" s="17">
        <v>525497428</v>
      </c>
      <c r="B58" s="17">
        <v>0</v>
      </c>
      <c r="C58" s="17" t="s">
        <v>60</v>
      </c>
      <c r="D58" s="17">
        <v>489862615</v>
      </c>
      <c r="E58" s="7" t="s">
        <v>86</v>
      </c>
      <c r="F58" s="7" t="s">
        <v>87</v>
      </c>
      <c r="G58" s="7" t="s">
        <v>88</v>
      </c>
      <c r="H58" s="17" t="s">
        <v>51</v>
      </c>
      <c r="I58" s="7" t="s">
        <v>122</v>
      </c>
      <c r="J58" s="17">
        <v>4</v>
      </c>
      <c r="K58" s="17" t="s">
        <v>65</v>
      </c>
      <c r="L58" s="17" t="s">
        <v>66</v>
      </c>
      <c r="N58" s="17">
        <v>0</v>
      </c>
      <c r="O58" s="17">
        <v>4</v>
      </c>
      <c r="P58" s="17">
        <v>0</v>
      </c>
      <c r="Q58" s="17">
        <v>1</v>
      </c>
      <c r="R58">
        <v>414716215</v>
      </c>
      <c r="S58">
        <v>2098</v>
      </c>
      <c r="U58" t="s">
        <v>121</v>
      </c>
      <c r="V58" t="s">
        <v>67</v>
      </c>
      <c r="W58">
        <f>MATCH(D58,Отчет!$C$1:$C$65536,0)</f>
        <v>31</v>
      </c>
    </row>
    <row r="59" spans="1:23" x14ac:dyDescent="0.2">
      <c r="A59" s="17">
        <v>525497546</v>
      </c>
      <c r="B59" s="17">
        <v>7</v>
      </c>
      <c r="C59" s="17" t="s">
        <v>60</v>
      </c>
      <c r="D59" s="17">
        <v>489862570</v>
      </c>
      <c r="E59" s="7" t="s">
        <v>71</v>
      </c>
      <c r="F59" s="7" t="s">
        <v>72</v>
      </c>
      <c r="G59" s="7" t="s">
        <v>73</v>
      </c>
      <c r="H59" s="17" t="s">
        <v>48</v>
      </c>
      <c r="I59" s="7" t="s">
        <v>122</v>
      </c>
      <c r="J59" s="17">
        <v>4</v>
      </c>
      <c r="K59" s="17" t="s">
        <v>65</v>
      </c>
      <c r="L59" s="17" t="s">
        <v>66</v>
      </c>
      <c r="N59" s="17">
        <v>28</v>
      </c>
      <c r="O59" s="17">
        <v>4</v>
      </c>
      <c r="P59" s="17">
        <v>1</v>
      </c>
      <c r="Q59" s="17">
        <v>1</v>
      </c>
      <c r="R59">
        <v>414716215</v>
      </c>
      <c r="S59">
        <v>2098</v>
      </c>
      <c r="U59" t="s">
        <v>121</v>
      </c>
      <c r="V59" t="s">
        <v>67</v>
      </c>
      <c r="W59">
        <f>MATCH(D59,Отчет!$C$1:$C$65536,0)</f>
        <v>13</v>
      </c>
    </row>
    <row r="60" spans="1:23" x14ac:dyDescent="0.2">
      <c r="A60" s="17">
        <v>525497141</v>
      </c>
      <c r="B60" s="17">
        <v>2</v>
      </c>
      <c r="C60" s="17" t="s">
        <v>60</v>
      </c>
      <c r="D60" s="17">
        <v>497106116</v>
      </c>
      <c r="E60" s="7" t="s">
        <v>74</v>
      </c>
      <c r="F60" s="7" t="s">
        <v>75</v>
      </c>
      <c r="G60" s="7" t="s">
        <v>76</v>
      </c>
      <c r="H60" s="17" t="s">
        <v>59</v>
      </c>
      <c r="I60" s="7" t="s">
        <v>122</v>
      </c>
      <c r="J60" s="17">
        <v>4</v>
      </c>
      <c r="K60" s="17" t="s">
        <v>65</v>
      </c>
      <c r="L60" s="17" t="s">
        <v>66</v>
      </c>
      <c r="N60" s="17">
        <v>0</v>
      </c>
      <c r="O60" s="17">
        <v>4</v>
      </c>
      <c r="P60" s="17">
        <v>0</v>
      </c>
      <c r="Q60" s="17">
        <v>1</v>
      </c>
      <c r="R60">
        <v>414716215</v>
      </c>
      <c r="S60">
        <v>2098</v>
      </c>
      <c r="U60" t="s">
        <v>121</v>
      </c>
      <c r="V60" t="s">
        <v>67</v>
      </c>
      <c r="W60">
        <f>MATCH(D60,Отчет!$C$1:$C$65536,0)</f>
        <v>27</v>
      </c>
    </row>
    <row r="61" spans="1:23" x14ac:dyDescent="0.2">
      <c r="A61" s="17">
        <v>525497474</v>
      </c>
      <c r="B61" s="17">
        <v>8</v>
      </c>
      <c r="C61" s="17" t="s">
        <v>60</v>
      </c>
      <c r="D61" s="17">
        <v>489862600</v>
      </c>
      <c r="E61" s="7" t="s">
        <v>77</v>
      </c>
      <c r="F61" s="7" t="s">
        <v>78</v>
      </c>
      <c r="G61" s="7" t="s">
        <v>79</v>
      </c>
      <c r="H61" s="17" t="s">
        <v>50</v>
      </c>
      <c r="I61" s="7" t="s">
        <v>122</v>
      </c>
      <c r="J61" s="17">
        <v>4</v>
      </c>
      <c r="K61" s="17" t="s">
        <v>65</v>
      </c>
      <c r="L61" s="17" t="s">
        <v>66</v>
      </c>
      <c r="N61" s="17">
        <v>32</v>
      </c>
      <c r="O61" s="17">
        <v>4</v>
      </c>
      <c r="P61" s="17">
        <v>1</v>
      </c>
      <c r="Q61" s="17">
        <v>1</v>
      </c>
      <c r="R61">
        <v>414716215</v>
      </c>
      <c r="S61">
        <v>2098</v>
      </c>
      <c r="U61" t="s">
        <v>121</v>
      </c>
      <c r="V61" t="s">
        <v>67</v>
      </c>
      <c r="W61">
        <f>MATCH(D61,Отчет!$C$1:$C$65536,0)</f>
        <v>12</v>
      </c>
    </row>
    <row r="62" spans="1:23" x14ac:dyDescent="0.2">
      <c r="A62" s="17">
        <v>525497690</v>
      </c>
      <c r="B62" s="17">
        <v>5</v>
      </c>
      <c r="C62" s="17" t="s">
        <v>60</v>
      </c>
      <c r="D62" s="17">
        <v>489862517</v>
      </c>
      <c r="E62" s="7" t="s">
        <v>113</v>
      </c>
      <c r="F62" s="7" t="s">
        <v>81</v>
      </c>
      <c r="G62" s="7" t="s">
        <v>114</v>
      </c>
      <c r="H62" s="17" t="s">
        <v>55</v>
      </c>
      <c r="I62" s="7" t="s">
        <v>122</v>
      </c>
      <c r="J62" s="17">
        <v>4</v>
      </c>
      <c r="K62" s="17" t="s">
        <v>65</v>
      </c>
      <c r="L62" s="17" t="s">
        <v>66</v>
      </c>
      <c r="N62" s="17">
        <v>20</v>
      </c>
      <c r="O62" s="17">
        <v>4</v>
      </c>
      <c r="P62" s="17">
        <v>1</v>
      </c>
      <c r="Q62" s="17">
        <v>1</v>
      </c>
      <c r="R62">
        <v>414716215</v>
      </c>
      <c r="S62">
        <v>2098</v>
      </c>
      <c r="U62" t="s">
        <v>121</v>
      </c>
      <c r="V62" t="s">
        <v>67</v>
      </c>
      <c r="W62">
        <f>MATCH(D62,Отчет!$C$1:$C$65536,0)</f>
        <v>14</v>
      </c>
    </row>
    <row r="63" spans="1:23" x14ac:dyDescent="0.2">
      <c r="A63" s="17">
        <v>530178793</v>
      </c>
      <c r="B63" s="17">
        <v>7</v>
      </c>
      <c r="C63" s="17" t="s">
        <v>60</v>
      </c>
      <c r="D63" s="17">
        <v>489862438</v>
      </c>
      <c r="E63" s="7" t="s">
        <v>94</v>
      </c>
      <c r="F63" s="7" t="s">
        <v>95</v>
      </c>
      <c r="G63" s="7" t="s">
        <v>96</v>
      </c>
      <c r="H63" s="17" t="s">
        <v>40</v>
      </c>
      <c r="I63" s="7" t="s">
        <v>123</v>
      </c>
      <c r="J63" s="17">
        <v>3</v>
      </c>
      <c r="K63" s="17" t="s">
        <v>65</v>
      </c>
      <c r="L63" s="17" t="s">
        <v>124</v>
      </c>
      <c r="N63" s="17">
        <v>21</v>
      </c>
      <c r="O63" s="17">
        <v>3</v>
      </c>
      <c r="P63" s="17">
        <v>1</v>
      </c>
      <c r="Q63" s="17">
        <v>1</v>
      </c>
      <c r="R63">
        <v>414716215</v>
      </c>
      <c r="S63">
        <v>2098</v>
      </c>
      <c r="U63" t="s">
        <v>125</v>
      </c>
      <c r="V63" t="s">
        <v>67</v>
      </c>
      <c r="W63">
        <f>MATCH(D63,Отчет!$C$1:$C$65536,0)</f>
        <v>30</v>
      </c>
    </row>
    <row r="64" spans="1:23" x14ac:dyDescent="0.2">
      <c r="A64" s="17">
        <v>530178797</v>
      </c>
      <c r="B64" s="17">
        <v>7</v>
      </c>
      <c r="C64" s="17" t="s">
        <v>60</v>
      </c>
      <c r="D64" s="17">
        <v>489862457</v>
      </c>
      <c r="E64" s="7" t="s">
        <v>68</v>
      </c>
      <c r="F64" s="7" t="s">
        <v>69</v>
      </c>
      <c r="G64" s="7" t="s">
        <v>70</v>
      </c>
      <c r="H64" s="17" t="s">
        <v>41</v>
      </c>
      <c r="I64" s="7" t="s">
        <v>123</v>
      </c>
      <c r="J64" s="17">
        <v>3</v>
      </c>
      <c r="K64" s="17" t="s">
        <v>65</v>
      </c>
      <c r="L64" s="17" t="s">
        <v>124</v>
      </c>
      <c r="N64" s="17">
        <v>21</v>
      </c>
      <c r="O64" s="17">
        <v>3</v>
      </c>
      <c r="P64" s="17">
        <v>1</v>
      </c>
      <c r="Q64" s="17">
        <v>1</v>
      </c>
      <c r="R64">
        <v>414716215</v>
      </c>
      <c r="S64">
        <v>2098</v>
      </c>
      <c r="U64" t="s">
        <v>125</v>
      </c>
      <c r="V64" t="s">
        <v>67</v>
      </c>
      <c r="W64">
        <f>MATCH(D64,Отчет!$C$1:$C$65536,0)</f>
        <v>20</v>
      </c>
    </row>
    <row r="65" spans="1:23" x14ac:dyDescent="0.2">
      <c r="A65" s="17">
        <v>530178801</v>
      </c>
      <c r="B65" s="17">
        <v>7</v>
      </c>
      <c r="C65" s="17" t="s">
        <v>60</v>
      </c>
      <c r="D65" s="17">
        <v>489862472</v>
      </c>
      <c r="E65" s="7" t="s">
        <v>61</v>
      </c>
      <c r="F65" s="7" t="s">
        <v>62</v>
      </c>
      <c r="G65" s="7" t="s">
        <v>63</v>
      </c>
      <c r="H65" s="17" t="s">
        <v>42</v>
      </c>
      <c r="I65" s="7" t="s">
        <v>123</v>
      </c>
      <c r="J65" s="17">
        <v>3</v>
      </c>
      <c r="K65" s="17" t="s">
        <v>65</v>
      </c>
      <c r="L65" s="17" t="s">
        <v>124</v>
      </c>
      <c r="N65" s="17">
        <v>21</v>
      </c>
      <c r="O65" s="17">
        <v>3</v>
      </c>
      <c r="P65" s="17">
        <v>1</v>
      </c>
      <c r="Q65" s="17">
        <v>1</v>
      </c>
      <c r="R65">
        <v>414716215</v>
      </c>
      <c r="S65">
        <v>2098</v>
      </c>
      <c r="U65" t="s">
        <v>125</v>
      </c>
      <c r="V65" t="s">
        <v>67</v>
      </c>
      <c r="W65">
        <f>MATCH(D65,Отчет!$C$1:$C$65536,0)</f>
        <v>28</v>
      </c>
    </row>
    <row r="66" spans="1:23" x14ac:dyDescent="0.2">
      <c r="A66" s="17">
        <v>530178807</v>
      </c>
      <c r="B66" s="17">
        <v>7</v>
      </c>
      <c r="C66" s="17" t="s">
        <v>60</v>
      </c>
      <c r="D66" s="17">
        <v>489862487</v>
      </c>
      <c r="E66" s="7" t="s">
        <v>97</v>
      </c>
      <c r="F66" s="7" t="s">
        <v>98</v>
      </c>
      <c r="G66" s="7" t="s">
        <v>99</v>
      </c>
      <c r="H66" s="17" t="s">
        <v>43</v>
      </c>
      <c r="I66" s="7" t="s">
        <v>123</v>
      </c>
      <c r="J66" s="17">
        <v>3</v>
      </c>
      <c r="K66" s="17" t="s">
        <v>65</v>
      </c>
      <c r="L66" s="17" t="s">
        <v>124</v>
      </c>
      <c r="N66" s="17">
        <v>21</v>
      </c>
      <c r="O66" s="17">
        <v>3</v>
      </c>
      <c r="P66" s="17">
        <v>1</v>
      </c>
      <c r="Q66" s="17">
        <v>1</v>
      </c>
      <c r="R66">
        <v>414716215</v>
      </c>
      <c r="S66">
        <v>2098</v>
      </c>
      <c r="U66" t="s">
        <v>125</v>
      </c>
      <c r="V66" t="s">
        <v>67</v>
      </c>
      <c r="W66">
        <f>MATCH(D66,Отчет!$C$1:$C$65536,0)</f>
        <v>18</v>
      </c>
    </row>
    <row r="67" spans="1:23" x14ac:dyDescent="0.2">
      <c r="A67" s="17">
        <v>530178811</v>
      </c>
      <c r="B67" s="17">
        <v>8</v>
      </c>
      <c r="C67" s="17" t="s">
        <v>60</v>
      </c>
      <c r="D67" s="17">
        <v>489862502</v>
      </c>
      <c r="E67" s="7" t="s">
        <v>106</v>
      </c>
      <c r="F67" s="7" t="s">
        <v>107</v>
      </c>
      <c r="G67" s="7" t="s">
        <v>108</v>
      </c>
      <c r="H67" s="17" t="s">
        <v>44</v>
      </c>
      <c r="I67" s="7" t="s">
        <v>123</v>
      </c>
      <c r="J67" s="17">
        <v>3</v>
      </c>
      <c r="K67" s="17" t="s">
        <v>65</v>
      </c>
      <c r="L67" s="17" t="s">
        <v>124</v>
      </c>
      <c r="N67" s="17">
        <v>24</v>
      </c>
      <c r="O67" s="17">
        <v>3</v>
      </c>
      <c r="P67" s="17">
        <v>1</v>
      </c>
      <c r="Q67" s="17">
        <v>1</v>
      </c>
      <c r="R67">
        <v>414716215</v>
      </c>
      <c r="S67">
        <v>2098</v>
      </c>
      <c r="U67" t="s">
        <v>125</v>
      </c>
      <c r="V67" t="s">
        <v>67</v>
      </c>
      <c r="W67">
        <f>MATCH(D67,Отчет!$C$1:$C$65536,0)</f>
        <v>17</v>
      </c>
    </row>
    <row r="68" spans="1:23" x14ac:dyDescent="0.2">
      <c r="A68" s="17">
        <v>530178815</v>
      </c>
      <c r="B68" s="17">
        <v>9</v>
      </c>
      <c r="C68" s="17" t="s">
        <v>60</v>
      </c>
      <c r="D68" s="17">
        <v>489862517</v>
      </c>
      <c r="E68" s="7" t="s">
        <v>113</v>
      </c>
      <c r="F68" s="7" t="s">
        <v>81</v>
      </c>
      <c r="G68" s="7" t="s">
        <v>114</v>
      </c>
      <c r="H68" s="17" t="s">
        <v>55</v>
      </c>
      <c r="I68" s="7" t="s">
        <v>123</v>
      </c>
      <c r="J68" s="17">
        <v>3</v>
      </c>
      <c r="K68" s="17" t="s">
        <v>65</v>
      </c>
      <c r="L68" s="17" t="s">
        <v>124</v>
      </c>
      <c r="N68" s="17">
        <v>27</v>
      </c>
      <c r="O68" s="17">
        <v>3</v>
      </c>
      <c r="P68" s="17">
        <v>1</v>
      </c>
      <c r="Q68" s="17">
        <v>1</v>
      </c>
      <c r="R68">
        <v>414716215</v>
      </c>
      <c r="S68">
        <v>2098</v>
      </c>
      <c r="U68" t="s">
        <v>125</v>
      </c>
      <c r="V68" t="s">
        <v>67</v>
      </c>
      <c r="W68">
        <f>MATCH(D68,Отчет!$C$1:$C$65536,0)</f>
        <v>14</v>
      </c>
    </row>
    <row r="69" spans="1:23" x14ac:dyDescent="0.2">
      <c r="A69" s="17">
        <v>530178823</v>
      </c>
      <c r="B69" s="17">
        <v>6</v>
      </c>
      <c r="C69" s="17" t="s">
        <v>60</v>
      </c>
      <c r="D69" s="17">
        <v>489862540</v>
      </c>
      <c r="E69" s="7" t="s">
        <v>89</v>
      </c>
      <c r="F69" s="7" t="s">
        <v>90</v>
      </c>
      <c r="G69" s="7" t="s">
        <v>91</v>
      </c>
      <c r="H69" s="17" t="s">
        <v>46</v>
      </c>
      <c r="I69" s="7" t="s">
        <v>123</v>
      </c>
      <c r="J69" s="17">
        <v>3</v>
      </c>
      <c r="K69" s="17" t="s">
        <v>65</v>
      </c>
      <c r="L69" s="17" t="s">
        <v>124</v>
      </c>
      <c r="N69" s="17">
        <v>18</v>
      </c>
      <c r="O69" s="17">
        <v>3</v>
      </c>
      <c r="P69" s="17">
        <v>1</v>
      </c>
      <c r="Q69" s="17">
        <v>1</v>
      </c>
      <c r="R69">
        <v>414716215</v>
      </c>
      <c r="S69">
        <v>2098</v>
      </c>
      <c r="U69" t="s">
        <v>125</v>
      </c>
      <c r="V69" t="s">
        <v>67</v>
      </c>
      <c r="W69">
        <f>MATCH(D69,Отчет!$C$1:$C$65536,0)</f>
        <v>26</v>
      </c>
    </row>
    <row r="70" spans="1:23" x14ac:dyDescent="0.2">
      <c r="A70" s="17">
        <v>530178827</v>
      </c>
      <c r="B70" s="17">
        <v>9</v>
      </c>
      <c r="C70" s="17" t="s">
        <v>60</v>
      </c>
      <c r="D70" s="17">
        <v>489862570</v>
      </c>
      <c r="E70" s="7" t="s">
        <v>71</v>
      </c>
      <c r="F70" s="7" t="s">
        <v>72</v>
      </c>
      <c r="G70" s="7" t="s">
        <v>73</v>
      </c>
      <c r="H70" s="17" t="s">
        <v>48</v>
      </c>
      <c r="I70" s="7" t="s">
        <v>123</v>
      </c>
      <c r="J70" s="17">
        <v>3</v>
      </c>
      <c r="K70" s="17" t="s">
        <v>65</v>
      </c>
      <c r="L70" s="17" t="s">
        <v>124</v>
      </c>
      <c r="N70" s="17">
        <v>27</v>
      </c>
      <c r="O70" s="17">
        <v>3</v>
      </c>
      <c r="P70" s="17">
        <v>1</v>
      </c>
      <c r="Q70" s="17">
        <v>1</v>
      </c>
      <c r="R70">
        <v>414716215</v>
      </c>
      <c r="S70">
        <v>2098</v>
      </c>
      <c r="U70" t="s">
        <v>125</v>
      </c>
      <c r="V70" t="s">
        <v>67</v>
      </c>
      <c r="W70">
        <f>MATCH(D70,Отчет!$C$1:$C$65536,0)</f>
        <v>13</v>
      </c>
    </row>
    <row r="71" spans="1:23" x14ac:dyDescent="0.2">
      <c r="A71" s="17">
        <v>530178831</v>
      </c>
      <c r="B71" s="17">
        <v>4</v>
      </c>
      <c r="C71" s="17" t="s">
        <v>60</v>
      </c>
      <c r="D71" s="17">
        <v>489862585</v>
      </c>
      <c r="E71" s="7" t="s">
        <v>118</v>
      </c>
      <c r="F71" s="7" t="s">
        <v>90</v>
      </c>
      <c r="G71" s="7" t="s">
        <v>119</v>
      </c>
      <c r="H71" s="17" t="s">
        <v>49</v>
      </c>
      <c r="I71" s="7" t="s">
        <v>123</v>
      </c>
      <c r="J71" s="17">
        <v>3</v>
      </c>
      <c r="K71" s="17" t="s">
        <v>65</v>
      </c>
      <c r="L71" s="17" t="s">
        <v>124</v>
      </c>
      <c r="N71" s="17">
        <v>12</v>
      </c>
      <c r="O71" s="17">
        <v>3</v>
      </c>
      <c r="P71" s="17">
        <v>1</v>
      </c>
      <c r="Q71" s="17">
        <v>1</v>
      </c>
      <c r="R71">
        <v>414716215</v>
      </c>
      <c r="S71">
        <v>2098</v>
      </c>
      <c r="U71" t="s">
        <v>125</v>
      </c>
      <c r="V71" t="s">
        <v>67</v>
      </c>
      <c r="W71">
        <f>MATCH(D71,Отчет!$C$1:$C$65536,0)</f>
        <v>21</v>
      </c>
    </row>
    <row r="72" spans="1:23" x14ac:dyDescent="0.2">
      <c r="A72" s="17">
        <v>530178835</v>
      </c>
      <c r="B72" s="17">
        <v>8</v>
      </c>
      <c r="C72" s="17" t="s">
        <v>60</v>
      </c>
      <c r="D72" s="17">
        <v>489862600</v>
      </c>
      <c r="E72" s="7" t="s">
        <v>77</v>
      </c>
      <c r="F72" s="7" t="s">
        <v>78</v>
      </c>
      <c r="G72" s="7" t="s">
        <v>79</v>
      </c>
      <c r="H72" s="17" t="s">
        <v>50</v>
      </c>
      <c r="I72" s="7" t="s">
        <v>123</v>
      </c>
      <c r="J72" s="17">
        <v>3</v>
      </c>
      <c r="K72" s="17" t="s">
        <v>65</v>
      </c>
      <c r="L72" s="17" t="s">
        <v>124</v>
      </c>
      <c r="N72" s="17">
        <v>24</v>
      </c>
      <c r="O72" s="17">
        <v>3</v>
      </c>
      <c r="P72" s="17">
        <v>1</v>
      </c>
      <c r="Q72" s="17">
        <v>1</v>
      </c>
      <c r="R72">
        <v>414716215</v>
      </c>
      <c r="S72">
        <v>2098</v>
      </c>
      <c r="U72" t="s">
        <v>125</v>
      </c>
      <c r="V72" t="s">
        <v>67</v>
      </c>
      <c r="W72">
        <f>MATCH(D72,Отчет!$C$1:$C$65536,0)</f>
        <v>12</v>
      </c>
    </row>
    <row r="73" spans="1:23" x14ac:dyDescent="0.2">
      <c r="A73" s="17">
        <v>530178839</v>
      </c>
      <c r="B73" s="17">
        <v>4</v>
      </c>
      <c r="C73" s="17" t="s">
        <v>60</v>
      </c>
      <c r="D73" s="17">
        <v>489862615</v>
      </c>
      <c r="E73" s="7" t="s">
        <v>86</v>
      </c>
      <c r="F73" s="7" t="s">
        <v>87</v>
      </c>
      <c r="G73" s="7" t="s">
        <v>88</v>
      </c>
      <c r="H73" s="17" t="s">
        <v>51</v>
      </c>
      <c r="I73" s="7" t="s">
        <v>123</v>
      </c>
      <c r="J73" s="17">
        <v>3</v>
      </c>
      <c r="K73" s="17" t="s">
        <v>65</v>
      </c>
      <c r="L73" s="17" t="s">
        <v>124</v>
      </c>
      <c r="N73" s="17">
        <v>12</v>
      </c>
      <c r="O73" s="17">
        <v>3</v>
      </c>
      <c r="P73" s="17">
        <v>1</v>
      </c>
      <c r="Q73" s="17">
        <v>1</v>
      </c>
      <c r="R73">
        <v>414716215</v>
      </c>
      <c r="S73">
        <v>2098</v>
      </c>
      <c r="U73" t="s">
        <v>125</v>
      </c>
      <c r="V73" t="s">
        <v>67</v>
      </c>
      <c r="W73">
        <f>MATCH(D73,Отчет!$C$1:$C$65536,0)</f>
        <v>31</v>
      </c>
    </row>
    <row r="74" spans="1:23" x14ac:dyDescent="0.2">
      <c r="A74" s="17">
        <v>530178843</v>
      </c>
      <c r="B74" s="17">
        <v>8</v>
      </c>
      <c r="C74" s="17" t="s">
        <v>60</v>
      </c>
      <c r="D74" s="17">
        <v>489862634</v>
      </c>
      <c r="E74" s="7" t="s">
        <v>115</v>
      </c>
      <c r="F74" s="7" t="s">
        <v>116</v>
      </c>
      <c r="G74" s="7" t="s">
        <v>117</v>
      </c>
      <c r="H74" s="17" t="s">
        <v>52</v>
      </c>
      <c r="I74" s="7" t="s">
        <v>123</v>
      </c>
      <c r="J74" s="17">
        <v>3</v>
      </c>
      <c r="K74" s="17" t="s">
        <v>65</v>
      </c>
      <c r="L74" s="17" t="s">
        <v>124</v>
      </c>
      <c r="N74" s="17">
        <v>24</v>
      </c>
      <c r="O74" s="17">
        <v>3</v>
      </c>
      <c r="P74" s="17">
        <v>1</v>
      </c>
      <c r="Q74" s="17">
        <v>1</v>
      </c>
      <c r="R74">
        <v>414716215</v>
      </c>
      <c r="S74">
        <v>2098</v>
      </c>
      <c r="U74" t="s">
        <v>125</v>
      </c>
      <c r="V74" t="s">
        <v>67</v>
      </c>
      <c r="W74">
        <f>MATCH(D74,Отчет!$C$1:$C$65536,0)</f>
        <v>29</v>
      </c>
    </row>
    <row r="75" spans="1:23" x14ac:dyDescent="0.2">
      <c r="A75" s="17">
        <v>530178847</v>
      </c>
      <c r="B75" s="17">
        <v>8</v>
      </c>
      <c r="C75" s="17" t="s">
        <v>60</v>
      </c>
      <c r="D75" s="17">
        <v>489862649</v>
      </c>
      <c r="E75" s="7" t="s">
        <v>109</v>
      </c>
      <c r="F75" s="7" t="s">
        <v>110</v>
      </c>
      <c r="G75" s="7" t="s">
        <v>63</v>
      </c>
      <c r="H75" s="17" t="s">
        <v>54</v>
      </c>
      <c r="I75" s="7" t="s">
        <v>123</v>
      </c>
      <c r="J75" s="17">
        <v>3</v>
      </c>
      <c r="K75" s="17" t="s">
        <v>65</v>
      </c>
      <c r="L75" s="17" t="s">
        <v>124</v>
      </c>
      <c r="N75" s="17">
        <v>24</v>
      </c>
      <c r="O75" s="17">
        <v>3</v>
      </c>
      <c r="P75" s="17">
        <v>1</v>
      </c>
      <c r="Q75" s="17">
        <v>1</v>
      </c>
      <c r="R75">
        <v>414716215</v>
      </c>
      <c r="S75">
        <v>2098</v>
      </c>
      <c r="U75" t="s">
        <v>125</v>
      </c>
      <c r="V75" t="s">
        <v>67</v>
      </c>
      <c r="W75">
        <f>MATCH(D75,Отчет!$C$1:$C$65536,0)</f>
        <v>23</v>
      </c>
    </row>
    <row r="76" spans="1:23" x14ac:dyDescent="0.2">
      <c r="A76" s="17">
        <v>530178851</v>
      </c>
      <c r="B76" s="17">
        <v>8</v>
      </c>
      <c r="C76" s="17" t="s">
        <v>60</v>
      </c>
      <c r="D76" s="17">
        <v>489862664</v>
      </c>
      <c r="E76" s="7" t="s">
        <v>100</v>
      </c>
      <c r="F76" s="7" t="s">
        <v>101</v>
      </c>
      <c r="G76" s="7" t="s">
        <v>102</v>
      </c>
      <c r="H76" s="17" t="s">
        <v>56</v>
      </c>
      <c r="I76" s="7" t="s">
        <v>123</v>
      </c>
      <c r="J76" s="17">
        <v>3</v>
      </c>
      <c r="K76" s="17" t="s">
        <v>65</v>
      </c>
      <c r="L76" s="17" t="s">
        <v>124</v>
      </c>
      <c r="N76" s="17">
        <v>24</v>
      </c>
      <c r="O76" s="17">
        <v>3</v>
      </c>
      <c r="P76" s="17">
        <v>1</v>
      </c>
      <c r="Q76" s="17">
        <v>1</v>
      </c>
      <c r="R76">
        <v>414716215</v>
      </c>
      <c r="S76">
        <v>2098</v>
      </c>
      <c r="U76" t="s">
        <v>125</v>
      </c>
      <c r="V76" t="s">
        <v>67</v>
      </c>
      <c r="W76">
        <f>MATCH(D76,Отчет!$C$1:$C$65536,0)</f>
        <v>22</v>
      </c>
    </row>
    <row r="77" spans="1:23" x14ac:dyDescent="0.2">
      <c r="A77" s="17">
        <v>530178855</v>
      </c>
      <c r="B77" s="17">
        <v>3</v>
      </c>
      <c r="C77" s="17" t="s">
        <v>60</v>
      </c>
      <c r="D77" s="17">
        <v>489862679</v>
      </c>
      <c r="E77" s="7" t="s">
        <v>92</v>
      </c>
      <c r="F77" s="7" t="s">
        <v>81</v>
      </c>
      <c r="G77" s="7" t="s">
        <v>93</v>
      </c>
      <c r="H77" s="17" t="s">
        <v>57</v>
      </c>
      <c r="I77" s="7" t="s">
        <v>123</v>
      </c>
      <c r="J77" s="17">
        <v>3</v>
      </c>
      <c r="K77" s="17" t="s">
        <v>65</v>
      </c>
      <c r="L77" s="17" t="s">
        <v>124</v>
      </c>
      <c r="N77" s="17">
        <v>0</v>
      </c>
      <c r="O77" s="17">
        <v>3</v>
      </c>
      <c r="P77" s="17">
        <v>0</v>
      </c>
      <c r="Q77" s="17">
        <v>1</v>
      </c>
      <c r="R77">
        <v>414716215</v>
      </c>
      <c r="S77">
        <v>2098</v>
      </c>
      <c r="U77" t="s">
        <v>125</v>
      </c>
      <c r="V77" t="s">
        <v>67</v>
      </c>
      <c r="W77">
        <f>MATCH(D77,Отчет!$C$1:$C$65536,0)</f>
        <v>16</v>
      </c>
    </row>
    <row r="78" spans="1:23" x14ac:dyDescent="0.2">
      <c r="A78" s="17">
        <v>530178859</v>
      </c>
      <c r="B78" s="17">
        <v>6</v>
      </c>
      <c r="C78" s="17" t="s">
        <v>60</v>
      </c>
      <c r="D78" s="17">
        <v>489862702</v>
      </c>
      <c r="E78" s="7" t="s">
        <v>83</v>
      </c>
      <c r="F78" s="7" t="s">
        <v>84</v>
      </c>
      <c r="G78" s="7" t="s">
        <v>85</v>
      </c>
      <c r="H78" s="17" t="s">
        <v>58</v>
      </c>
      <c r="I78" s="7" t="s">
        <v>123</v>
      </c>
      <c r="J78" s="17">
        <v>3</v>
      </c>
      <c r="K78" s="17" t="s">
        <v>65</v>
      </c>
      <c r="L78" s="17" t="s">
        <v>124</v>
      </c>
      <c r="N78" s="17">
        <v>18</v>
      </c>
      <c r="O78" s="17">
        <v>3</v>
      </c>
      <c r="P78" s="17">
        <v>1</v>
      </c>
      <c r="Q78" s="17">
        <v>1</v>
      </c>
      <c r="R78">
        <v>414716215</v>
      </c>
      <c r="S78">
        <v>2098</v>
      </c>
      <c r="U78" t="s">
        <v>125</v>
      </c>
      <c r="V78" t="s">
        <v>67</v>
      </c>
      <c r="W78">
        <f>MATCH(D78,Отчет!$C$1:$C$65536,0)</f>
        <v>15</v>
      </c>
    </row>
    <row r="79" spans="1:23" x14ac:dyDescent="0.2">
      <c r="A79" s="17">
        <v>530178819</v>
      </c>
      <c r="B79" s="17">
        <v>6</v>
      </c>
      <c r="C79" s="17" t="s">
        <v>60</v>
      </c>
      <c r="D79" s="17">
        <v>497106076</v>
      </c>
      <c r="E79" s="7" t="s">
        <v>103</v>
      </c>
      <c r="F79" s="7" t="s">
        <v>104</v>
      </c>
      <c r="G79" s="7" t="s">
        <v>105</v>
      </c>
      <c r="H79" s="17" t="s">
        <v>45</v>
      </c>
      <c r="I79" s="7" t="s">
        <v>123</v>
      </c>
      <c r="J79" s="17">
        <v>3</v>
      </c>
      <c r="K79" s="17" t="s">
        <v>65</v>
      </c>
      <c r="L79" s="17" t="s">
        <v>124</v>
      </c>
      <c r="N79" s="17">
        <v>18</v>
      </c>
      <c r="O79" s="17">
        <v>3</v>
      </c>
      <c r="P79" s="17">
        <v>1</v>
      </c>
      <c r="Q79" s="17">
        <v>1</v>
      </c>
      <c r="R79">
        <v>414716215</v>
      </c>
      <c r="S79">
        <v>2098</v>
      </c>
      <c r="U79" t="s">
        <v>125</v>
      </c>
      <c r="V79" t="s">
        <v>67</v>
      </c>
      <c r="W79">
        <f>MATCH(D79,Отчет!$C$1:$C$65536,0)</f>
        <v>24</v>
      </c>
    </row>
    <row r="80" spans="1:23" x14ac:dyDescent="0.2">
      <c r="A80" s="17">
        <v>530178863</v>
      </c>
      <c r="B80" s="17">
        <v>7</v>
      </c>
      <c r="C80" s="17" t="s">
        <v>60</v>
      </c>
      <c r="D80" s="17">
        <v>497106116</v>
      </c>
      <c r="E80" s="7" t="s">
        <v>74</v>
      </c>
      <c r="F80" s="7" t="s">
        <v>75</v>
      </c>
      <c r="G80" s="7" t="s">
        <v>76</v>
      </c>
      <c r="H80" s="17" t="s">
        <v>59</v>
      </c>
      <c r="I80" s="7" t="s">
        <v>123</v>
      </c>
      <c r="J80" s="17">
        <v>3</v>
      </c>
      <c r="K80" s="17" t="s">
        <v>65</v>
      </c>
      <c r="L80" s="17" t="s">
        <v>124</v>
      </c>
      <c r="N80" s="17">
        <v>21</v>
      </c>
      <c r="O80" s="17">
        <v>3</v>
      </c>
      <c r="P80" s="17">
        <v>1</v>
      </c>
      <c r="Q80" s="17">
        <v>1</v>
      </c>
      <c r="R80">
        <v>414716215</v>
      </c>
      <c r="S80">
        <v>2098</v>
      </c>
      <c r="U80" t="s">
        <v>125</v>
      </c>
      <c r="V80" t="s">
        <v>67</v>
      </c>
      <c r="W80">
        <f>MATCH(D80,Отчет!$C$1:$C$65536,0)</f>
        <v>27</v>
      </c>
    </row>
    <row r="81" spans="1:23" x14ac:dyDescent="0.2">
      <c r="A81" s="17">
        <v>525497494</v>
      </c>
      <c r="B81" s="17">
        <v>10</v>
      </c>
      <c r="C81" s="17" t="s">
        <v>60</v>
      </c>
      <c r="D81" s="17">
        <v>489862600</v>
      </c>
      <c r="E81" s="7" t="s">
        <v>77</v>
      </c>
      <c r="F81" s="7" t="s">
        <v>78</v>
      </c>
      <c r="G81" s="7" t="s">
        <v>79</v>
      </c>
      <c r="H81" s="17" t="s">
        <v>50</v>
      </c>
      <c r="I81" s="7" t="s">
        <v>126</v>
      </c>
      <c r="J81" s="17">
        <v>6</v>
      </c>
      <c r="K81" s="17" t="s">
        <v>65</v>
      </c>
      <c r="L81" s="17" t="s">
        <v>124</v>
      </c>
      <c r="N81" s="17">
        <v>60</v>
      </c>
      <c r="O81" s="17">
        <v>6</v>
      </c>
      <c r="P81" s="17">
        <v>1</v>
      </c>
      <c r="Q81" s="17">
        <v>1</v>
      </c>
      <c r="R81">
        <v>414716215</v>
      </c>
      <c r="S81">
        <v>4308</v>
      </c>
      <c r="V81" t="s">
        <v>67</v>
      </c>
      <c r="W81">
        <f>MATCH(D81,Отчет!$C$1:$C$65536,0)</f>
        <v>12</v>
      </c>
    </row>
    <row r="82" spans="1:23" x14ac:dyDescent="0.2">
      <c r="A82" s="17">
        <v>525497566</v>
      </c>
      <c r="B82" s="17">
        <v>9</v>
      </c>
      <c r="C82" s="17" t="s">
        <v>60</v>
      </c>
      <c r="D82" s="17">
        <v>489862570</v>
      </c>
      <c r="E82" s="7" t="s">
        <v>71</v>
      </c>
      <c r="F82" s="7" t="s">
        <v>72</v>
      </c>
      <c r="G82" s="7" t="s">
        <v>73</v>
      </c>
      <c r="H82" s="17" t="s">
        <v>48</v>
      </c>
      <c r="I82" s="7" t="s">
        <v>126</v>
      </c>
      <c r="J82" s="17">
        <v>6</v>
      </c>
      <c r="K82" s="17" t="s">
        <v>65</v>
      </c>
      <c r="L82" s="17" t="s">
        <v>124</v>
      </c>
      <c r="N82" s="17">
        <v>54</v>
      </c>
      <c r="O82" s="17">
        <v>6</v>
      </c>
      <c r="P82" s="17">
        <v>1</v>
      </c>
      <c r="Q82" s="17">
        <v>1</v>
      </c>
      <c r="R82">
        <v>414716215</v>
      </c>
      <c r="S82">
        <v>4308</v>
      </c>
      <c r="V82" t="s">
        <v>67</v>
      </c>
      <c r="W82">
        <f>MATCH(D82,Отчет!$C$1:$C$65536,0)</f>
        <v>13</v>
      </c>
    </row>
    <row r="83" spans="1:23" x14ac:dyDescent="0.2">
      <c r="A83" s="17">
        <v>525497602</v>
      </c>
      <c r="B83" s="17">
        <v>8</v>
      </c>
      <c r="C83" s="17" t="s">
        <v>60</v>
      </c>
      <c r="D83" s="17">
        <v>489862555</v>
      </c>
      <c r="E83" s="7" t="s">
        <v>80</v>
      </c>
      <c r="F83" s="7" t="s">
        <v>81</v>
      </c>
      <c r="G83" s="7" t="s">
        <v>82</v>
      </c>
      <c r="H83" s="17" t="s">
        <v>47</v>
      </c>
      <c r="I83" s="7" t="s">
        <v>126</v>
      </c>
      <c r="J83" s="17">
        <v>6</v>
      </c>
      <c r="K83" s="17" t="s">
        <v>65</v>
      </c>
      <c r="L83" s="17" t="s">
        <v>124</v>
      </c>
      <c r="N83" s="17">
        <v>48</v>
      </c>
      <c r="O83" s="17">
        <v>6</v>
      </c>
      <c r="P83" s="17">
        <v>1</v>
      </c>
      <c r="Q83" s="17">
        <v>1</v>
      </c>
      <c r="R83">
        <v>414716215</v>
      </c>
      <c r="S83">
        <v>4308</v>
      </c>
      <c r="V83" t="s">
        <v>67</v>
      </c>
      <c r="W83">
        <f>MATCH(D83,Отчет!$C$1:$C$65536,0)</f>
        <v>19</v>
      </c>
    </row>
    <row r="84" spans="1:23" x14ac:dyDescent="0.2">
      <c r="A84" s="17">
        <v>525497638</v>
      </c>
      <c r="C84" s="17" t="s">
        <v>60</v>
      </c>
      <c r="D84" s="17">
        <v>489862540</v>
      </c>
      <c r="E84" s="7" t="s">
        <v>89</v>
      </c>
      <c r="F84" s="7" t="s">
        <v>90</v>
      </c>
      <c r="G84" s="7" t="s">
        <v>91</v>
      </c>
      <c r="H84" s="17" t="s">
        <v>46</v>
      </c>
      <c r="I84" s="7" t="s">
        <v>126</v>
      </c>
      <c r="J84" s="17">
        <v>6</v>
      </c>
      <c r="K84" s="17" t="s">
        <v>65</v>
      </c>
      <c r="L84" s="17" t="s">
        <v>124</v>
      </c>
      <c r="M84" s="17">
        <v>0</v>
      </c>
      <c r="N84" s="17">
        <v>0</v>
      </c>
      <c r="O84" s="17">
        <v>6</v>
      </c>
      <c r="Q84" s="17">
        <v>1</v>
      </c>
      <c r="R84">
        <v>414716215</v>
      </c>
      <c r="S84">
        <v>4308</v>
      </c>
      <c r="V84" t="s">
        <v>67</v>
      </c>
      <c r="W84">
        <f>MATCH(D84,Отчет!$C$1:$C$65536,0)</f>
        <v>26</v>
      </c>
    </row>
    <row r="85" spans="1:23" x14ac:dyDescent="0.2">
      <c r="A85" s="17">
        <v>525497710</v>
      </c>
      <c r="B85" s="17">
        <v>8</v>
      </c>
      <c r="C85" s="17" t="s">
        <v>60</v>
      </c>
      <c r="D85" s="17">
        <v>489862517</v>
      </c>
      <c r="E85" s="7" t="s">
        <v>113</v>
      </c>
      <c r="F85" s="7" t="s">
        <v>81</v>
      </c>
      <c r="G85" s="7" t="s">
        <v>114</v>
      </c>
      <c r="H85" s="17" t="s">
        <v>55</v>
      </c>
      <c r="I85" s="7" t="s">
        <v>126</v>
      </c>
      <c r="J85" s="17">
        <v>6</v>
      </c>
      <c r="K85" s="17" t="s">
        <v>65</v>
      </c>
      <c r="L85" s="17" t="s">
        <v>124</v>
      </c>
      <c r="N85" s="17">
        <v>48</v>
      </c>
      <c r="O85" s="17">
        <v>6</v>
      </c>
      <c r="P85" s="17">
        <v>1</v>
      </c>
      <c r="Q85" s="17">
        <v>1</v>
      </c>
      <c r="R85">
        <v>414716215</v>
      </c>
      <c r="S85">
        <v>4308</v>
      </c>
      <c r="V85" t="s">
        <v>67</v>
      </c>
      <c r="W85">
        <f>MATCH(D85,Отчет!$C$1:$C$65536,0)</f>
        <v>14</v>
      </c>
    </row>
    <row r="86" spans="1:23" x14ac:dyDescent="0.2">
      <c r="A86" s="17">
        <v>525497746</v>
      </c>
      <c r="B86" s="17">
        <v>9</v>
      </c>
      <c r="C86" s="17" t="s">
        <v>60</v>
      </c>
      <c r="D86" s="17">
        <v>489862502</v>
      </c>
      <c r="E86" s="7" t="s">
        <v>106</v>
      </c>
      <c r="F86" s="7" t="s">
        <v>107</v>
      </c>
      <c r="G86" s="7" t="s">
        <v>108</v>
      </c>
      <c r="H86" s="17" t="s">
        <v>44</v>
      </c>
      <c r="I86" s="7" t="s">
        <v>126</v>
      </c>
      <c r="J86" s="17">
        <v>6</v>
      </c>
      <c r="K86" s="17" t="s">
        <v>65</v>
      </c>
      <c r="L86" s="17" t="s">
        <v>124</v>
      </c>
      <c r="N86" s="17">
        <v>54</v>
      </c>
      <c r="O86" s="17">
        <v>6</v>
      </c>
      <c r="P86" s="17">
        <v>1</v>
      </c>
      <c r="Q86" s="17">
        <v>1</v>
      </c>
      <c r="R86">
        <v>414716215</v>
      </c>
      <c r="S86">
        <v>4308</v>
      </c>
      <c r="V86" t="s">
        <v>67</v>
      </c>
      <c r="W86">
        <f>MATCH(D86,Отчет!$C$1:$C$65536,0)</f>
        <v>17</v>
      </c>
    </row>
    <row r="87" spans="1:23" x14ac:dyDescent="0.2">
      <c r="A87" s="17">
        <v>525497782</v>
      </c>
      <c r="B87" s="17">
        <v>8</v>
      </c>
      <c r="C87" s="17" t="s">
        <v>60</v>
      </c>
      <c r="D87" s="17">
        <v>489862487</v>
      </c>
      <c r="E87" s="7" t="s">
        <v>97</v>
      </c>
      <c r="F87" s="7" t="s">
        <v>98</v>
      </c>
      <c r="G87" s="7" t="s">
        <v>99</v>
      </c>
      <c r="H87" s="17" t="s">
        <v>43</v>
      </c>
      <c r="I87" s="7" t="s">
        <v>126</v>
      </c>
      <c r="J87" s="17">
        <v>6</v>
      </c>
      <c r="K87" s="17" t="s">
        <v>65</v>
      </c>
      <c r="L87" s="17" t="s">
        <v>124</v>
      </c>
      <c r="N87" s="17">
        <v>48</v>
      </c>
      <c r="O87" s="17">
        <v>6</v>
      </c>
      <c r="P87" s="17">
        <v>1</v>
      </c>
      <c r="Q87" s="17">
        <v>1</v>
      </c>
      <c r="R87">
        <v>414716215</v>
      </c>
      <c r="S87">
        <v>4308</v>
      </c>
      <c r="V87" t="s">
        <v>67</v>
      </c>
      <c r="W87">
        <f>MATCH(D87,Отчет!$C$1:$C$65536,0)</f>
        <v>18</v>
      </c>
    </row>
    <row r="88" spans="1:23" x14ac:dyDescent="0.2">
      <c r="A88" s="17">
        <v>525497818</v>
      </c>
      <c r="C88" s="17" t="s">
        <v>60</v>
      </c>
      <c r="D88" s="17">
        <v>489862472</v>
      </c>
      <c r="E88" s="7" t="s">
        <v>61</v>
      </c>
      <c r="F88" s="7" t="s">
        <v>62</v>
      </c>
      <c r="G88" s="7" t="s">
        <v>63</v>
      </c>
      <c r="H88" s="17" t="s">
        <v>42</v>
      </c>
      <c r="I88" s="7" t="s">
        <v>126</v>
      </c>
      <c r="J88" s="17">
        <v>6</v>
      </c>
      <c r="K88" s="17" t="s">
        <v>65</v>
      </c>
      <c r="L88" s="17" t="s">
        <v>124</v>
      </c>
      <c r="M88" s="17">
        <v>0</v>
      </c>
      <c r="N88" s="17">
        <v>0</v>
      </c>
      <c r="O88" s="17">
        <v>6</v>
      </c>
      <c r="Q88" s="17">
        <v>1</v>
      </c>
      <c r="R88">
        <v>414716215</v>
      </c>
      <c r="S88">
        <v>4308</v>
      </c>
      <c r="V88" t="s">
        <v>67</v>
      </c>
      <c r="W88">
        <f>MATCH(D88,Отчет!$C$1:$C$65536,0)</f>
        <v>28</v>
      </c>
    </row>
    <row r="89" spans="1:23" x14ac:dyDescent="0.2">
      <c r="A89" s="17">
        <v>525497854</v>
      </c>
      <c r="B89" s="17">
        <v>10</v>
      </c>
      <c r="C89" s="17" t="s">
        <v>60</v>
      </c>
      <c r="D89" s="17">
        <v>489862457</v>
      </c>
      <c r="E89" s="7" t="s">
        <v>68</v>
      </c>
      <c r="F89" s="7" t="s">
        <v>69</v>
      </c>
      <c r="G89" s="7" t="s">
        <v>70</v>
      </c>
      <c r="H89" s="17" t="s">
        <v>41</v>
      </c>
      <c r="I89" s="7" t="s">
        <v>126</v>
      </c>
      <c r="J89" s="17">
        <v>6</v>
      </c>
      <c r="K89" s="17" t="s">
        <v>65</v>
      </c>
      <c r="L89" s="17" t="s">
        <v>124</v>
      </c>
      <c r="N89" s="17">
        <v>60</v>
      </c>
      <c r="O89" s="17">
        <v>6</v>
      </c>
      <c r="P89" s="17">
        <v>1</v>
      </c>
      <c r="Q89" s="17">
        <v>1</v>
      </c>
      <c r="R89">
        <v>414716215</v>
      </c>
      <c r="S89">
        <v>4308</v>
      </c>
      <c r="V89" t="s">
        <v>67</v>
      </c>
      <c r="W89">
        <f>MATCH(D89,Отчет!$C$1:$C$65536,0)</f>
        <v>20</v>
      </c>
    </row>
    <row r="90" spans="1:23" x14ac:dyDescent="0.2">
      <c r="A90" s="17">
        <v>523014767</v>
      </c>
      <c r="C90" s="17" t="s">
        <v>60</v>
      </c>
      <c r="D90" s="17">
        <v>489862438</v>
      </c>
      <c r="E90" s="7" t="s">
        <v>94</v>
      </c>
      <c r="F90" s="7" t="s">
        <v>95</v>
      </c>
      <c r="G90" s="7" t="s">
        <v>96</v>
      </c>
      <c r="H90" s="17" t="s">
        <v>40</v>
      </c>
      <c r="I90" s="7" t="s">
        <v>126</v>
      </c>
      <c r="J90" s="17">
        <v>6</v>
      </c>
      <c r="K90" s="17" t="s">
        <v>65</v>
      </c>
      <c r="L90" s="17" t="s">
        <v>124</v>
      </c>
      <c r="M90" s="17">
        <v>1</v>
      </c>
      <c r="N90" s="17">
        <v>0</v>
      </c>
      <c r="O90" s="17">
        <v>6</v>
      </c>
      <c r="Q90" s="17">
        <v>1</v>
      </c>
      <c r="R90">
        <v>414716215</v>
      </c>
      <c r="S90">
        <v>4308</v>
      </c>
      <c r="V90" t="s">
        <v>67</v>
      </c>
      <c r="W90">
        <f>MATCH(D90,Отчет!$C$1:$C$65536,0)</f>
        <v>30</v>
      </c>
    </row>
    <row r="91" spans="1:23" x14ac:dyDescent="0.2">
      <c r="A91" s="17">
        <v>525497162</v>
      </c>
      <c r="C91" s="17" t="s">
        <v>60</v>
      </c>
      <c r="D91" s="17">
        <v>497106116</v>
      </c>
      <c r="E91" s="7" t="s">
        <v>74</v>
      </c>
      <c r="F91" s="7" t="s">
        <v>75</v>
      </c>
      <c r="G91" s="7" t="s">
        <v>76</v>
      </c>
      <c r="H91" s="17" t="s">
        <v>59</v>
      </c>
      <c r="I91" s="7" t="s">
        <v>126</v>
      </c>
      <c r="J91" s="17">
        <v>6</v>
      </c>
      <c r="K91" s="17" t="s">
        <v>65</v>
      </c>
      <c r="L91" s="17" t="s">
        <v>124</v>
      </c>
      <c r="M91" s="17">
        <v>0</v>
      </c>
      <c r="N91" s="17">
        <v>0</v>
      </c>
      <c r="O91" s="17">
        <v>6</v>
      </c>
      <c r="Q91" s="17">
        <v>1</v>
      </c>
      <c r="R91">
        <v>414716215</v>
      </c>
      <c r="S91">
        <v>4308</v>
      </c>
      <c r="V91" t="s">
        <v>67</v>
      </c>
      <c r="W91">
        <f>MATCH(D91,Отчет!$C$1:$C$65536,0)</f>
        <v>27</v>
      </c>
    </row>
    <row r="92" spans="1:23" x14ac:dyDescent="0.2">
      <c r="A92" s="17">
        <v>525497367</v>
      </c>
      <c r="B92" s="17">
        <v>9</v>
      </c>
      <c r="C92" s="17" t="s">
        <v>60</v>
      </c>
      <c r="D92" s="17">
        <v>497106100</v>
      </c>
      <c r="E92" s="7" t="s">
        <v>111</v>
      </c>
      <c r="F92" s="7" t="s">
        <v>90</v>
      </c>
      <c r="G92" s="7" t="s">
        <v>112</v>
      </c>
      <c r="H92" s="17" t="s">
        <v>53</v>
      </c>
      <c r="I92" s="7" t="s">
        <v>126</v>
      </c>
      <c r="J92" s="17">
        <v>6</v>
      </c>
      <c r="K92" s="17" t="s">
        <v>65</v>
      </c>
      <c r="L92" s="17" t="s">
        <v>124</v>
      </c>
      <c r="N92" s="17">
        <v>54</v>
      </c>
      <c r="O92" s="17">
        <v>6</v>
      </c>
      <c r="P92" s="17">
        <v>1</v>
      </c>
      <c r="Q92" s="17">
        <v>1</v>
      </c>
      <c r="R92">
        <v>414716215</v>
      </c>
      <c r="S92">
        <v>4308</v>
      </c>
      <c r="V92" t="s">
        <v>67</v>
      </c>
      <c r="W92">
        <f>MATCH(D92,Отчет!$C$1:$C$65536,0)</f>
        <v>25</v>
      </c>
    </row>
    <row r="93" spans="1:23" x14ac:dyDescent="0.2">
      <c r="A93" s="17">
        <v>525497674</v>
      </c>
      <c r="B93" s="17">
        <v>8</v>
      </c>
      <c r="C93" s="17" t="s">
        <v>60</v>
      </c>
      <c r="D93" s="17">
        <v>497106076</v>
      </c>
      <c r="E93" s="7" t="s">
        <v>103</v>
      </c>
      <c r="F93" s="7" t="s">
        <v>104</v>
      </c>
      <c r="G93" s="7" t="s">
        <v>105</v>
      </c>
      <c r="H93" s="17" t="s">
        <v>45</v>
      </c>
      <c r="I93" s="7" t="s">
        <v>126</v>
      </c>
      <c r="J93" s="17">
        <v>6</v>
      </c>
      <c r="K93" s="17" t="s">
        <v>65</v>
      </c>
      <c r="L93" s="17" t="s">
        <v>124</v>
      </c>
      <c r="N93" s="17">
        <v>48</v>
      </c>
      <c r="O93" s="17">
        <v>6</v>
      </c>
      <c r="P93" s="17">
        <v>1</v>
      </c>
      <c r="Q93" s="17">
        <v>1</v>
      </c>
      <c r="R93">
        <v>414716215</v>
      </c>
      <c r="S93">
        <v>4308</v>
      </c>
      <c r="V93" t="s">
        <v>67</v>
      </c>
      <c r="W93">
        <f>MATCH(D93,Отчет!$C$1:$C$65536,0)</f>
        <v>24</v>
      </c>
    </row>
    <row r="94" spans="1:23" x14ac:dyDescent="0.2">
      <c r="A94" s="17">
        <v>525497202</v>
      </c>
      <c r="B94" s="17">
        <v>10</v>
      </c>
      <c r="C94" s="17" t="s">
        <v>60</v>
      </c>
      <c r="D94" s="17">
        <v>489862702</v>
      </c>
      <c r="E94" s="7" t="s">
        <v>83</v>
      </c>
      <c r="F94" s="7" t="s">
        <v>84</v>
      </c>
      <c r="G94" s="7" t="s">
        <v>85</v>
      </c>
      <c r="H94" s="17" t="s">
        <v>58</v>
      </c>
      <c r="I94" s="7" t="s">
        <v>126</v>
      </c>
      <c r="J94" s="17">
        <v>6</v>
      </c>
      <c r="K94" s="17" t="s">
        <v>65</v>
      </c>
      <c r="L94" s="17" t="s">
        <v>124</v>
      </c>
      <c r="N94" s="17">
        <v>60</v>
      </c>
      <c r="O94" s="17">
        <v>6</v>
      </c>
      <c r="P94" s="17">
        <v>1</v>
      </c>
      <c r="Q94" s="17">
        <v>1</v>
      </c>
      <c r="R94">
        <v>414716215</v>
      </c>
      <c r="S94">
        <v>4308</v>
      </c>
      <c r="V94" t="s">
        <v>67</v>
      </c>
      <c r="W94">
        <f>MATCH(D94,Отчет!$C$1:$C$65536,0)</f>
        <v>15</v>
      </c>
    </row>
    <row r="95" spans="1:23" x14ac:dyDescent="0.2">
      <c r="A95" s="17">
        <v>525497245</v>
      </c>
      <c r="B95" s="17">
        <v>8</v>
      </c>
      <c r="C95" s="17" t="s">
        <v>60</v>
      </c>
      <c r="D95" s="17">
        <v>489862679</v>
      </c>
      <c r="E95" s="7" t="s">
        <v>92</v>
      </c>
      <c r="F95" s="7" t="s">
        <v>81</v>
      </c>
      <c r="G95" s="7" t="s">
        <v>93</v>
      </c>
      <c r="H95" s="17" t="s">
        <v>57</v>
      </c>
      <c r="I95" s="7" t="s">
        <v>126</v>
      </c>
      <c r="J95" s="17">
        <v>6</v>
      </c>
      <c r="K95" s="17" t="s">
        <v>65</v>
      </c>
      <c r="L95" s="17" t="s">
        <v>124</v>
      </c>
      <c r="N95" s="17">
        <v>48</v>
      </c>
      <c r="O95" s="17">
        <v>6</v>
      </c>
      <c r="P95" s="17">
        <v>1</v>
      </c>
      <c r="Q95" s="17">
        <v>1</v>
      </c>
      <c r="R95">
        <v>414716215</v>
      </c>
      <c r="S95">
        <v>4308</v>
      </c>
      <c r="V95" t="s">
        <v>67</v>
      </c>
      <c r="W95">
        <f>MATCH(D95,Отчет!$C$1:$C$65536,0)</f>
        <v>16</v>
      </c>
    </row>
    <row r="96" spans="1:23" x14ac:dyDescent="0.2">
      <c r="A96" s="17">
        <v>525497287</v>
      </c>
      <c r="B96" s="17">
        <v>5</v>
      </c>
      <c r="C96" s="17" t="s">
        <v>60</v>
      </c>
      <c r="D96" s="17">
        <v>489862664</v>
      </c>
      <c r="E96" s="7" t="s">
        <v>100</v>
      </c>
      <c r="F96" s="7" t="s">
        <v>101</v>
      </c>
      <c r="G96" s="7" t="s">
        <v>102</v>
      </c>
      <c r="H96" s="17" t="s">
        <v>56</v>
      </c>
      <c r="I96" s="7" t="s">
        <v>126</v>
      </c>
      <c r="J96" s="17">
        <v>6</v>
      </c>
      <c r="K96" s="17" t="s">
        <v>65</v>
      </c>
      <c r="L96" s="17" t="s">
        <v>124</v>
      </c>
      <c r="N96" s="17">
        <v>30</v>
      </c>
      <c r="O96" s="17">
        <v>6</v>
      </c>
      <c r="P96" s="17">
        <v>1</v>
      </c>
      <c r="Q96" s="17">
        <v>1</v>
      </c>
      <c r="R96">
        <v>414716215</v>
      </c>
      <c r="S96">
        <v>4308</v>
      </c>
      <c r="V96" t="s">
        <v>67</v>
      </c>
      <c r="W96">
        <f>MATCH(D96,Отчет!$C$1:$C$65536,0)</f>
        <v>22</v>
      </c>
    </row>
    <row r="97" spans="1:23" x14ac:dyDescent="0.2">
      <c r="A97" s="17">
        <v>525497327</v>
      </c>
      <c r="B97" s="17">
        <v>4</v>
      </c>
      <c r="C97" s="17" t="s">
        <v>60</v>
      </c>
      <c r="D97" s="17">
        <v>489862649</v>
      </c>
      <c r="E97" s="7" t="s">
        <v>109</v>
      </c>
      <c r="F97" s="7" t="s">
        <v>110</v>
      </c>
      <c r="G97" s="7" t="s">
        <v>63</v>
      </c>
      <c r="H97" s="17" t="s">
        <v>54</v>
      </c>
      <c r="I97" s="7" t="s">
        <v>126</v>
      </c>
      <c r="J97" s="17">
        <v>6</v>
      </c>
      <c r="K97" s="17" t="s">
        <v>65</v>
      </c>
      <c r="L97" s="17" t="s">
        <v>124</v>
      </c>
      <c r="N97" s="17">
        <v>24</v>
      </c>
      <c r="O97" s="17">
        <v>6</v>
      </c>
      <c r="P97" s="17">
        <v>1</v>
      </c>
      <c r="Q97" s="17">
        <v>1</v>
      </c>
      <c r="R97">
        <v>414716215</v>
      </c>
      <c r="S97">
        <v>4308</v>
      </c>
      <c r="V97" t="s">
        <v>67</v>
      </c>
      <c r="W97">
        <f>MATCH(D97,Отчет!$C$1:$C$65536,0)</f>
        <v>23</v>
      </c>
    </row>
    <row r="98" spans="1:23" x14ac:dyDescent="0.2">
      <c r="A98" s="17">
        <v>525497409</v>
      </c>
      <c r="C98" s="17" t="s">
        <v>60</v>
      </c>
      <c r="D98" s="17">
        <v>489862634</v>
      </c>
      <c r="E98" s="7" t="s">
        <v>115</v>
      </c>
      <c r="F98" s="7" t="s">
        <v>116</v>
      </c>
      <c r="G98" s="7" t="s">
        <v>117</v>
      </c>
      <c r="H98" s="17" t="s">
        <v>52</v>
      </c>
      <c r="I98" s="7" t="s">
        <v>126</v>
      </c>
      <c r="J98" s="17">
        <v>6</v>
      </c>
      <c r="K98" s="17" t="s">
        <v>65</v>
      </c>
      <c r="L98" s="17" t="s">
        <v>124</v>
      </c>
      <c r="M98" s="17">
        <v>0</v>
      </c>
      <c r="N98" s="17">
        <v>0</v>
      </c>
      <c r="O98" s="17">
        <v>6</v>
      </c>
      <c r="Q98" s="17">
        <v>1</v>
      </c>
      <c r="R98">
        <v>414716215</v>
      </c>
      <c r="S98">
        <v>4308</v>
      </c>
      <c r="V98" t="s">
        <v>67</v>
      </c>
      <c r="W98">
        <f>MATCH(D98,Отчет!$C$1:$C$65536,0)</f>
        <v>29</v>
      </c>
    </row>
    <row r="99" spans="1:23" x14ac:dyDescent="0.2">
      <c r="A99" s="17">
        <v>525497453</v>
      </c>
      <c r="C99" s="17" t="s">
        <v>60</v>
      </c>
      <c r="D99" s="17">
        <v>489862615</v>
      </c>
      <c r="E99" s="7" t="s">
        <v>86</v>
      </c>
      <c r="F99" s="7" t="s">
        <v>87</v>
      </c>
      <c r="G99" s="7" t="s">
        <v>88</v>
      </c>
      <c r="H99" s="17" t="s">
        <v>51</v>
      </c>
      <c r="I99" s="7" t="s">
        <v>126</v>
      </c>
      <c r="J99" s="17">
        <v>6</v>
      </c>
      <c r="K99" s="17" t="s">
        <v>65</v>
      </c>
      <c r="L99" s="17" t="s">
        <v>124</v>
      </c>
      <c r="M99" s="17">
        <v>0</v>
      </c>
      <c r="N99" s="17">
        <v>0</v>
      </c>
      <c r="O99" s="17">
        <v>6</v>
      </c>
      <c r="Q99" s="17">
        <v>1</v>
      </c>
      <c r="R99">
        <v>414716215</v>
      </c>
      <c r="S99">
        <v>4308</v>
      </c>
      <c r="V99" t="s">
        <v>67</v>
      </c>
      <c r="W99">
        <f>MATCH(D99,Отчет!$C$1:$C$65536,0)</f>
        <v>31</v>
      </c>
    </row>
    <row r="100" spans="1:23" x14ac:dyDescent="0.2">
      <c r="A100" s="17">
        <v>525497530</v>
      </c>
      <c r="B100" s="17">
        <v>8</v>
      </c>
      <c r="C100" s="17" t="s">
        <v>60</v>
      </c>
      <c r="D100" s="17">
        <v>489862585</v>
      </c>
      <c r="E100" s="7" t="s">
        <v>118</v>
      </c>
      <c r="F100" s="7" t="s">
        <v>90</v>
      </c>
      <c r="G100" s="7" t="s">
        <v>119</v>
      </c>
      <c r="H100" s="17" t="s">
        <v>49</v>
      </c>
      <c r="I100" s="7" t="s">
        <v>126</v>
      </c>
      <c r="J100" s="17">
        <v>6</v>
      </c>
      <c r="K100" s="17" t="s">
        <v>65</v>
      </c>
      <c r="L100" s="17" t="s">
        <v>124</v>
      </c>
      <c r="N100" s="17">
        <v>48</v>
      </c>
      <c r="O100" s="17">
        <v>6</v>
      </c>
      <c r="P100" s="17">
        <v>1</v>
      </c>
      <c r="Q100" s="17">
        <v>1</v>
      </c>
      <c r="R100">
        <v>414716215</v>
      </c>
      <c r="S100">
        <v>4308</v>
      </c>
      <c r="V100" t="s">
        <v>67</v>
      </c>
      <c r="W100">
        <f>MATCH(D100,Отчет!$C$1:$C$65536,0)</f>
        <v>21</v>
      </c>
    </row>
    <row r="101" spans="1:23" x14ac:dyDescent="0.2">
      <c r="A101" s="17">
        <v>525497590</v>
      </c>
      <c r="B101" s="17">
        <v>5</v>
      </c>
      <c r="C101" s="17" t="s">
        <v>60</v>
      </c>
      <c r="D101" s="17">
        <v>489862555</v>
      </c>
      <c r="E101" s="7" t="s">
        <v>80</v>
      </c>
      <c r="F101" s="7" t="s">
        <v>81</v>
      </c>
      <c r="G101" s="7" t="s">
        <v>82</v>
      </c>
      <c r="H101" s="17" t="s">
        <v>47</v>
      </c>
      <c r="I101" s="7" t="s">
        <v>127</v>
      </c>
      <c r="J101" s="17">
        <v>7</v>
      </c>
      <c r="K101" s="17" t="s">
        <v>65</v>
      </c>
      <c r="L101" s="17" t="s">
        <v>124</v>
      </c>
      <c r="N101" s="17">
        <v>35</v>
      </c>
      <c r="O101" s="17">
        <v>7</v>
      </c>
      <c r="P101" s="17">
        <v>1</v>
      </c>
      <c r="Q101" s="17">
        <v>1</v>
      </c>
      <c r="R101">
        <v>414716215</v>
      </c>
      <c r="S101">
        <v>2098</v>
      </c>
      <c r="U101" t="s">
        <v>121</v>
      </c>
      <c r="V101" t="s">
        <v>67</v>
      </c>
      <c r="W101">
        <f>MATCH(D101,Отчет!$C$1:$C$65536,0)</f>
        <v>19</v>
      </c>
    </row>
    <row r="102" spans="1:23" x14ac:dyDescent="0.2">
      <c r="A102" s="17">
        <v>525497482</v>
      </c>
      <c r="B102" s="17">
        <v>10</v>
      </c>
      <c r="C102" s="17" t="s">
        <v>60</v>
      </c>
      <c r="D102" s="17">
        <v>489862600</v>
      </c>
      <c r="E102" s="7" t="s">
        <v>77</v>
      </c>
      <c r="F102" s="7" t="s">
        <v>78</v>
      </c>
      <c r="G102" s="7" t="s">
        <v>79</v>
      </c>
      <c r="H102" s="17" t="s">
        <v>50</v>
      </c>
      <c r="I102" s="7" t="s">
        <v>127</v>
      </c>
      <c r="J102" s="17">
        <v>7</v>
      </c>
      <c r="K102" s="17" t="s">
        <v>65</v>
      </c>
      <c r="L102" s="17" t="s">
        <v>124</v>
      </c>
      <c r="N102" s="17">
        <v>70</v>
      </c>
      <c r="O102" s="17">
        <v>7</v>
      </c>
      <c r="P102" s="17">
        <v>1</v>
      </c>
      <c r="Q102" s="17">
        <v>1</v>
      </c>
      <c r="R102">
        <v>414716215</v>
      </c>
      <c r="S102">
        <v>2098</v>
      </c>
      <c r="U102" t="s">
        <v>121</v>
      </c>
      <c r="V102" t="s">
        <v>67</v>
      </c>
      <c r="W102">
        <f>MATCH(D102,Отчет!$C$1:$C$65536,0)</f>
        <v>12</v>
      </c>
    </row>
    <row r="103" spans="1:23" x14ac:dyDescent="0.2">
      <c r="A103" s="17">
        <v>525497734</v>
      </c>
      <c r="B103" s="17">
        <v>8</v>
      </c>
      <c r="C103" s="17" t="s">
        <v>60</v>
      </c>
      <c r="D103" s="17">
        <v>489862502</v>
      </c>
      <c r="E103" s="7" t="s">
        <v>106</v>
      </c>
      <c r="F103" s="7" t="s">
        <v>107</v>
      </c>
      <c r="G103" s="7" t="s">
        <v>108</v>
      </c>
      <c r="H103" s="17" t="s">
        <v>44</v>
      </c>
      <c r="I103" s="7" t="s">
        <v>127</v>
      </c>
      <c r="J103" s="17">
        <v>7</v>
      </c>
      <c r="K103" s="17" t="s">
        <v>65</v>
      </c>
      <c r="L103" s="17" t="s">
        <v>124</v>
      </c>
      <c r="N103" s="17">
        <v>56</v>
      </c>
      <c r="O103" s="17">
        <v>7</v>
      </c>
      <c r="P103" s="17">
        <v>1</v>
      </c>
      <c r="Q103" s="17">
        <v>1</v>
      </c>
      <c r="R103">
        <v>414716215</v>
      </c>
      <c r="S103">
        <v>2098</v>
      </c>
      <c r="U103" t="s">
        <v>121</v>
      </c>
      <c r="V103" t="s">
        <v>67</v>
      </c>
      <c r="W103">
        <f>MATCH(D103,Отчет!$C$1:$C$65536,0)</f>
        <v>17</v>
      </c>
    </row>
    <row r="104" spans="1:23" x14ac:dyDescent="0.2">
      <c r="A104" s="17">
        <v>525497354</v>
      </c>
      <c r="B104" s="17">
        <v>5</v>
      </c>
      <c r="C104" s="17" t="s">
        <v>60</v>
      </c>
      <c r="D104" s="17">
        <v>497106100</v>
      </c>
      <c r="E104" s="7" t="s">
        <v>111</v>
      </c>
      <c r="F104" s="7" t="s">
        <v>90</v>
      </c>
      <c r="G104" s="7" t="s">
        <v>112</v>
      </c>
      <c r="H104" s="17" t="s">
        <v>53</v>
      </c>
      <c r="I104" s="7" t="s">
        <v>127</v>
      </c>
      <c r="J104" s="17">
        <v>7</v>
      </c>
      <c r="K104" s="17" t="s">
        <v>65</v>
      </c>
      <c r="L104" s="17" t="s">
        <v>124</v>
      </c>
      <c r="N104" s="17">
        <v>35</v>
      </c>
      <c r="O104" s="17">
        <v>7</v>
      </c>
      <c r="P104" s="17">
        <v>1</v>
      </c>
      <c r="Q104" s="17">
        <v>1</v>
      </c>
      <c r="R104">
        <v>414716215</v>
      </c>
      <c r="S104">
        <v>2098</v>
      </c>
      <c r="U104" t="s">
        <v>121</v>
      </c>
      <c r="V104" t="s">
        <v>67</v>
      </c>
      <c r="W104">
        <f>MATCH(D104,Отчет!$C$1:$C$65536,0)</f>
        <v>25</v>
      </c>
    </row>
    <row r="105" spans="1:23" x14ac:dyDescent="0.2">
      <c r="A105" s="17">
        <v>525497626</v>
      </c>
      <c r="B105" s="17">
        <v>7</v>
      </c>
      <c r="C105" s="17" t="s">
        <v>60</v>
      </c>
      <c r="D105" s="17">
        <v>489862540</v>
      </c>
      <c r="E105" s="7" t="s">
        <v>89</v>
      </c>
      <c r="F105" s="7" t="s">
        <v>90</v>
      </c>
      <c r="G105" s="7" t="s">
        <v>91</v>
      </c>
      <c r="H105" s="17" t="s">
        <v>46</v>
      </c>
      <c r="I105" s="7" t="s">
        <v>127</v>
      </c>
      <c r="J105" s="17">
        <v>7</v>
      </c>
      <c r="K105" s="17" t="s">
        <v>65</v>
      </c>
      <c r="L105" s="17" t="s">
        <v>124</v>
      </c>
      <c r="N105" s="17">
        <v>49</v>
      </c>
      <c r="O105" s="17">
        <v>7</v>
      </c>
      <c r="P105" s="17">
        <v>1</v>
      </c>
      <c r="Q105" s="17">
        <v>1</v>
      </c>
      <c r="R105">
        <v>414716215</v>
      </c>
      <c r="S105">
        <v>2098</v>
      </c>
      <c r="U105" t="s">
        <v>121</v>
      </c>
      <c r="V105" t="s">
        <v>67</v>
      </c>
      <c r="W105">
        <f>MATCH(D105,Отчет!$C$1:$C$65536,0)</f>
        <v>26</v>
      </c>
    </row>
    <row r="106" spans="1:23" x14ac:dyDescent="0.2">
      <c r="A106" s="17">
        <v>525497662</v>
      </c>
      <c r="B106" s="17">
        <v>5</v>
      </c>
      <c r="C106" s="17" t="s">
        <v>60</v>
      </c>
      <c r="D106" s="17">
        <v>497106076</v>
      </c>
      <c r="E106" s="7" t="s">
        <v>103</v>
      </c>
      <c r="F106" s="7" t="s">
        <v>104</v>
      </c>
      <c r="G106" s="7" t="s">
        <v>105</v>
      </c>
      <c r="H106" s="17" t="s">
        <v>45</v>
      </c>
      <c r="I106" s="7" t="s">
        <v>127</v>
      </c>
      <c r="J106" s="17">
        <v>7</v>
      </c>
      <c r="K106" s="17" t="s">
        <v>65</v>
      </c>
      <c r="L106" s="17" t="s">
        <v>124</v>
      </c>
      <c r="N106" s="17">
        <v>35</v>
      </c>
      <c r="O106" s="17">
        <v>7</v>
      </c>
      <c r="P106" s="17">
        <v>1</v>
      </c>
      <c r="Q106" s="17">
        <v>1</v>
      </c>
      <c r="R106">
        <v>414716215</v>
      </c>
      <c r="S106">
        <v>2098</v>
      </c>
      <c r="U106" t="s">
        <v>121</v>
      </c>
      <c r="V106" t="s">
        <v>67</v>
      </c>
      <c r="W106">
        <f>MATCH(D106,Отчет!$C$1:$C$65536,0)</f>
        <v>24</v>
      </c>
    </row>
    <row r="107" spans="1:23" x14ac:dyDescent="0.2">
      <c r="A107" s="17">
        <v>525497770</v>
      </c>
      <c r="B107" s="17">
        <v>7</v>
      </c>
      <c r="C107" s="17" t="s">
        <v>60</v>
      </c>
      <c r="D107" s="17">
        <v>489862487</v>
      </c>
      <c r="E107" s="7" t="s">
        <v>97</v>
      </c>
      <c r="F107" s="7" t="s">
        <v>98</v>
      </c>
      <c r="G107" s="7" t="s">
        <v>99</v>
      </c>
      <c r="H107" s="17" t="s">
        <v>43</v>
      </c>
      <c r="I107" s="7" t="s">
        <v>127</v>
      </c>
      <c r="J107" s="17">
        <v>7</v>
      </c>
      <c r="K107" s="17" t="s">
        <v>65</v>
      </c>
      <c r="L107" s="17" t="s">
        <v>124</v>
      </c>
      <c r="N107" s="17">
        <v>49</v>
      </c>
      <c r="O107" s="17">
        <v>7</v>
      </c>
      <c r="P107" s="17">
        <v>1</v>
      </c>
      <c r="Q107" s="17">
        <v>1</v>
      </c>
      <c r="R107">
        <v>414716215</v>
      </c>
      <c r="S107">
        <v>2098</v>
      </c>
      <c r="U107" t="s">
        <v>121</v>
      </c>
      <c r="V107" t="s">
        <v>67</v>
      </c>
      <c r="W107">
        <f>MATCH(D107,Отчет!$C$1:$C$65536,0)</f>
        <v>18</v>
      </c>
    </row>
    <row r="108" spans="1:23" x14ac:dyDescent="0.2">
      <c r="A108" s="17">
        <v>525497187</v>
      </c>
      <c r="B108" s="17">
        <v>9</v>
      </c>
      <c r="C108" s="17" t="s">
        <v>60</v>
      </c>
      <c r="D108" s="17">
        <v>489862702</v>
      </c>
      <c r="E108" s="7" t="s">
        <v>83</v>
      </c>
      <c r="F108" s="7" t="s">
        <v>84</v>
      </c>
      <c r="G108" s="7" t="s">
        <v>85</v>
      </c>
      <c r="H108" s="17" t="s">
        <v>58</v>
      </c>
      <c r="I108" s="7" t="s">
        <v>127</v>
      </c>
      <c r="J108" s="17">
        <v>7</v>
      </c>
      <c r="K108" s="17" t="s">
        <v>65</v>
      </c>
      <c r="L108" s="17" t="s">
        <v>124</v>
      </c>
      <c r="N108" s="17">
        <v>63</v>
      </c>
      <c r="O108" s="17">
        <v>7</v>
      </c>
      <c r="P108" s="17">
        <v>1</v>
      </c>
      <c r="Q108" s="17">
        <v>1</v>
      </c>
      <c r="R108">
        <v>414716215</v>
      </c>
      <c r="S108">
        <v>2098</v>
      </c>
      <c r="U108" t="s">
        <v>121</v>
      </c>
      <c r="V108" t="s">
        <v>67</v>
      </c>
      <c r="W108">
        <f>MATCH(D108,Отчет!$C$1:$C$65536,0)</f>
        <v>15</v>
      </c>
    </row>
    <row r="109" spans="1:23" x14ac:dyDescent="0.2">
      <c r="A109" s="17">
        <v>525497554</v>
      </c>
      <c r="B109" s="17">
        <v>9</v>
      </c>
      <c r="C109" s="17" t="s">
        <v>60</v>
      </c>
      <c r="D109" s="17">
        <v>489862570</v>
      </c>
      <c r="E109" s="7" t="s">
        <v>71</v>
      </c>
      <c r="F109" s="7" t="s">
        <v>72</v>
      </c>
      <c r="G109" s="7" t="s">
        <v>73</v>
      </c>
      <c r="H109" s="17" t="s">
        <v>48</v>
      </c>
      <c r="I109" s="7" t="s">
        <v>127</v>
      </c>
      <c r="J109" s="17">
        <v>7</v>
      </c>
      <c r="K109" s="17" t="s">
        <v>65</v>
      </c>
      <c r="L109" s="17" t="s">
        <v>124</v>
      </c>
      <c r="N109" s="17">
        <v>63</v>
      </c>
      <c r="O109" s="17">
        <v>7</v>
      </c>
      <c r="P109" s="17">
        <v>1</v>
      </c>
      <c r="Q109" s="17">
        <v>1</v>
      </c>
      <c r="R109">
        <v>414716215</v>
      </c>
      <c r="S109">
        <v>2098</v>
      </c>
      <c r="U109" t="s">
        <v>121</v>
      </c>
      <c r="V109" t="s">
        <v>67</v>
      </c>
      <c r="W109">
        <f>MATCH(D109,Отчет!$C$1:$C$65536,0)</f>
        <v>13</v>
      </c>
    </row>
    <row r="110" spans="1:23" x14ac:dyDescent="0.2">
      <c r="A110" s="17">
        <v>525497233</v>
      </c>
      <c r="B110" s="17">
        <v>9</v>
      </c>
      <c r="C110" s="17" t="s">
        <v>60</v>
      </c>
      <c r="D110" s="17">
        <v>489862679</v>
      </c>
      <c r="E110" s="7" t="s">
        <v>92</v>
      </c>
      <c r="F110" s="7" t="s">
        <v>81</v>
      </c>
      <c r="G110" s="7" t="s">
        <v>93</v>
      </c>
      <c r="H110" s="17" t="s">
        <v>57</v>
      </c>
      <c r="I110" s="7" t="s">
        <v>127</v>
      </c>
      <c r="J110" s="17">
        <v>7</v>
      </c>
      <c r="K110" s="17" t="s">
        <v>65</v>
      </c>
      <c r="L110" s="17" t="s">
        <v>124</v>
      </c>
      <c r="N110" s="17">
        <v>63</v>
      </c>
      <c r="O110" s="17">
        <v>7</v>
      </c>
      <c r="P110" s="17">
        <v>1</v>
      </c>
      <c r="Q110" s="17">
        <v>1</v>
      </c>
      <c r="R110">
        <v>414716215</v>
      </c>
      <c r="S110">
        <v>2098</v>
      </c>
      <c r="U110" t="s">
        <v>121</v>
      </c>
      <c r="V110" t="s">
        <v>67</v>
      </c>
      <c r="W110">
        <f>MATCH(D110,Отчет!$C$1:$C$65536,0)</f>
        <v>16</v>
      </c>
    </row>
    <row r="111" spans="1:23" x14ac:dyDescent="0.2">
      <c r="A111" s="17">
        <v>525497806</v>
      </c>
      <c r="B111" s="17">
        <v>5</v>
      </c>
      <c r="C111" s="17" t="s">
        <v>60</v>
      </c>
      <c r="D111" s="17">
        <v>489862472</v>
      </c>
      <c r="E111" s="7" t="s">
        <v>61</v>
      </c>
      <c r="F111" s="7" t="s">
        <v>62</v>
      </c>
      <c r="G111" s="7" t="s">
        <v>63</v>
      </c>
      <c r="H111" s="17" t="s">
        <v>42</v>
      </c>
      <c r="I111" s="7" t="s">
        <v>127</v>
      </c>
      <c r="J111" s="17">
        <v>7</v>
      </c>
      <c r="K111" s="17" t="s">
        <v>65</v>
      </c>
      <c r="L111" s="17" t="s">
        <v>124</v>
      </c>
      <c r="N111" s="17">
        <v>35</v>
      </c>
      <c r="O111" s="17">
        <v>7</v>
      </c>
      <c r="P111" s="17">
        <v>1</v>
      </c>
      <c r="Q111" s="17">
        <v>1</v>
      </c>
      <c r="R111">
        <v>414716215</v>
      </c>
      <c r="S111">
        <v>2098</v>
      </c>
      <c r="U111" t="s">
        <v>121</v>
      </c>
      <c r="V111" t="s">
        <v>67</v>
      </c>
      <c r="W111">
        <f>MATCH(D111,Отчет!$C$1:$C$65536,0)</f>
        <v>28</v>
      </c>
    </row>
    <row r="112" spans="1:23" x14ac:dyDescent="0.2">
      <c r="A112" s="17">
        <v>525497271</v>
      </c>
      <c r="B112" s="17">
        <v>6</v>
      </c>
      <c r="C112" s="17" t="s">
        <v>60</v>
      </c>
      <c r="D112" s="17">
        <v>489862664</v>
      </c>
      <c r="E112" s="7" t="s">
        <v>100</v>
      </c>
      <c r="F112" s="7" t="s">
        <v>101</v>
      </c>
      <c r="G112" s="7" t="s">
        <v>102</v>
      </c>
      <c r="H112" s="17" t="s">
        <v>56</v>
      </c>
      <c r="I112" s="7" t="s">
        <v>127</v>
      </c>
      <c r="J112" s="17">
        <v>7</v>
      </c>
      <c r="K112" s="17" t="s">
        <v>65</v>
      </c>
      <c r="L112" s="17" t="s">
        <v>124</v>
      </c>
      <c r="N112" s="17">
        <v>42</v>
      </c>
      <c r="O112" s="17">
        <v>7</v>
      </c>
      <c r="P112" s="17">
        <v>1</v>
      </c>
      <c r="Q112" s="17">
        <v>1</v>
      </c>
      <c r="R112">
        <v>414716215</v>
      </c>
      <c r="S112">
        <v>2098</v>
      </c>
      <c r="U112" t="s">
        <v>121</v>
      </c>
      <c r="V112" t="s">
        <v>67</v>
      </c>
      <c r="W112">
        <f>MATCH(D112,Отчет!$C$1:$C$65536,0)</f>
        <v>22</v>
      </c>
    </row>
    <row r="113" spans="1:23" x14ac:dyDescent="0.2">
      <c r="A113" s="17">
        <v>525497518</v>
      </c>
      <c r="B113" s="17">
        <v>6</v>
      </c>
      <c r="C113" s="17" t="s">
        <v>60</v>
      </c>
      <c r="D113" s="17">
        <v>489862585</v>
      </c>
      <c r="E113" s="7" t="s">
        <v>118</v>
      </c>
      <c r="F113" s="7" t="s">
        <v>90</v>
      </c>
      <c r="G113" s="7" t="s">
        <v>119</v>
      </c>
      <c r="H113" s="17" t="s">
        <v>49</v>
      </c>
      <c r="I113" s="7" t="s">
        <v>127</v>
      </c>
      <c r="J113" s="17">
        <v>7</v>
      </c>
      <c r="K113" s="17" t="s">
        <v>65</v>
      </c>
      <c r="L113" s="17" t="s">
        <v>124</v>
      </c>
      <c r="N113" s="17">
        <v>42</v>
      </c>
      <c r="O113" s="17">
        <v>7</v>
      </c>
      <c r="P113" s="17">
        <v>1</v>
      </c>
      <c r="Q113" s="17">
        <v>1</v>
      </c>
      <c r="R113">
        <v>414716215</v>
      </c>
      <c r="S113">
        <v>2098</v>
      </c>
      <c r="U113" t="s">
        <v>121</v>
      </c>
      <c r="V113" t="s">
        <v>67</v>
      </c>
      <c r="W113">
        <f>MATCH(D113,Отчет!$C$1:$C$65536,0)</f>
        <v>21</v>
      </c>
    </row>
    <row r="114" spans="1:23" x14ac:dyDescent="0.2">
      <c r="A114" s="17">
        <v>525497314</v>
      </c>
      <c r="B114" s="17">
        <v>8</v>
      </c>
      <c r="C114" s="17" t="s">
        <v>60</v>
      </c>
      <c r="D114" s="17">
        <v>489862649</v>
      </c>
      <c r="E114" s="7" t="s">
        <v>109</v>
      </c>
      <c r="F114" s="7" t="s">
        <v>110</v>
      </c>
      <c r="G114" s="7" t="s">
        <v>63</v>
      </c>
      <c r="H114" s="17" t="s">
        <v>54</v>
      </c>
      <c r="I114" s="7" t="s">
        <v>127</v>
      </c>
      <c r="J114" s="17">
        <v>7</v>
      </c>
      <c r="K114" s="17" t="s">
        <v>65</v>
      </c>
      <c r="L114" s="17" t="s">
        <v>124</v>
      </c>
      <c r="N114" s="17">
        <v>56</v>
      </c>
      <c r="O114" s="17">
        <v>7</v>
      </c>
      <c r="P114" s="17">
        <v>1</v>
      </c>
      <c r="Q114" s="17">
        <v>1</v>
      </c>
      <c r="R114">
        <v>414716215</v>
      </c>
      <c r="S114">
        <v>2098</v>
      </c>
      <c r="U114" t="s">
        <v>121</v>
      </c>
      <c r="V114" t="s">
        <v>67</v>
      </c>
      <c r="W114">
        <f>MATCH(D114,Отчет!$C$1:$C$65536,0)</f>
        <v>23</v>
      </c>
    </row>
    <row r="115" spans="1:23" x14ac:dyDescent="0.2">
      <c r="A115" s="17">
        <v>525497842</v>
      </c>
      <c r="B115" s="17">
        <v>5</v>
      </c>
      <c r="C115" s="17" t="s">
        <v>60</v>
      </c>
      <c r="D115" s="17">
        <v>489862457</v>
      </c>
      <c r="E115" s="7" t="s">
        <v>68</v>
      </c>
      <c r="F115" s="7" t="s">
        <v>69</v>
      </c>
      <c r="G115" s="7" t="s">
        <v>70</v>
      </c>
      <c r="H115" s="17" t="s">
        <v>41</v>
      </c>
      <c r="I115" s="7" t="s">
        <v>127</v>
      </c>
      <c r="J115" s="17">
        <v>7</v>
      </c>
      <c r="K115" s="17" t="s">
        <v>65</v>
      </c>
      <c r="L115" s="17" t="s">
        <v>124</v>
      </c>
      <c r="N115" s="17">
        <v>35</v>
      </c>
      <c r="O115" s="17">
        <v>7</v>
      </c>
      <c r="P115" s="17">
        <v>1</v>
      </c>
      <c r="Q115" s="17">
        <v>1</v>
      </c>
      <c r="R115">
        <v>414716215</v>
      </c>
      <c r="S115">
        <v>2098</v>
      </c>
      <c r="U115" t="s">
        <v>121</v>
      </c>
      <c r="V115" t="s">
        <v>67</v>
      </c>
      <c r="W115">
        <f>MATCH(D115,Отчет!$C$1:$C$65536,0)</f>
        <v>20</v>
      </c>
    </row>
    <row r="116" spans="1:23" x14ac:dyDescent="0.2">
      <c r="A116" s="17">
        <v>525497396</v>
      </c>
      <c r="B116" s="17">
        <v>7</v>
      </c>
      <c r="C116" s="17" t="s">
        <v>60</v>
      </c>
      <c r="D116" s="17">
        <v>489862634</v>
      </c>
      <c r="E116" s="7" t="s">
        <v>115</v>
      </c>
      <c r="F116" s="7" t="s">
        <v>116</v>
      </c>
      <c r="G116" s="7" t="s">
        <v>117</v>
      </c>
      <c r="H116" s="17" t="s">
        <v>52</v>
      </c>
      <c r="I116" s="7" t="s">
        <v>127</v>
      </c>
      <c r="J116" s="17">
        <v>7</v>
      </c>
      <c r="K116" s="17" t="s">
        <v>65</v>
      </c>
      <c r="L116" s="17" t="s">
        <v>124</v>
      </c>
      <c r="N116" s="17">
        <v>49</v>
      </c>
      <c r="O116" s="17">
        <v>7</v>
      </c>
      <c r="P116" s="17">
        <v>1</v>
      </c>
      <c r="Q116" s="17">
        <v>1</v>
      </c>
      <c r="R116">
        <v>414716215</v>
      </c>
      <c r="S116">
        <v>2098</v>
      </c>
      <c r="U116" t="s">
        <v>121</v>
      </c>
      <c r="V116" t="s">
        <v>67</v>
      </c>
      <c r="W116">
        <f>MATCH(D116,Отчет!$C$1:$C$65536,0)</f>
        <v>29</v>
      </c>
    </row>
    <row r="117" spans="1:23" x14ac:dyDescent="0.2">
      <c r="A117" s="17">
        <v>525497698</v>
      </c>
      <c r="B117" s="17">
        <v>7</v>
      </c>
      <c r="C117" s="17" t="s">
        <v>60</v>
      </c>
      <c r="D117" s="17">
        <v>489862517</v>
      </c>
      <c r="E117" s="7" t="s">
        <v>113</v>
      </c>
      <c r="F117" s="7" t="s">
        <v>81</v>
      </c>
      <c r="G117" s="7" t="s">
        <v>114</v>
      </c>
      <c r="H117" s="17" t="s">
        <v>55</v>
      </c>
      <c r="I117" s="7" t="s">
        <v>127</v>
      </c>
      <c r="J117" s="17">
        <v>7</v>
      </c>
      <c r="K117" s="17" t="s">
        <v>65</v>
      </c>
      <c r="L117" s="17" t="s">
        <v>124</v>
      </c>
      <c r="N117" s="17">
        <v>49</v>
      </c>
      <c r="O117" s="17">
        <v>7</v>
      </c>
      <c r="P117" s="17">
        <v>1</v>
      </c>
      <c r="Q117" s="17">
        <v>1</v>
      </c>
      <c r="R117">
        <v>414716215</v>
      </c>
      <c r="S117">
        <v>2098</v>
      </c>
      <c r="U117" t="s">
        <v>121</v>
      </c>
      <c r="V117" t="s">
        <v>67</v>
      </c>
      <c r="W117">
        <f>MATCH(D117,Отчет!$C$1:$C$65536,0)</f>
        <v>14</v>
      </c>
    </row>
    <row r="118" spans="1:23" x14ac:dyDescent="0.2">
      <c r="A118" s="17">
        <v>525497440</v>
      </c>
      <c r="B118" s="17">
        <v>6</v>
      </c>
      <c r="C118" s="17" t="s">
        <v>60</v>
      </c>
      <c r="D118" s="17">
        <v>489862615</v>
      </c>
      <c r="E118" s="7" t="s">
        <v>86</v>
      </c>
      <c r="F118" s="7" t="s">
        <v>87</v>
      </c>
      <c r="G118" s="7" t="s">
        <v>88</v>
      </c>
      <c r="H118" s="17" t="s">
        <v>51</v>
      </c>
      <c r="I118" s="7" t="s">
        <v>127</v>
      </c>
      <c r="J118" s="17">
        <v>7</v>
      </c>
      <c r="K118" s="17" t="s">
        <v>65</v>
      </c>
      <c r="L118" s="17" t="s">
        <v>124</v>
      </c>
      <c r="N118" s="17">
        <v>42</v>
      </c>
      <c r="O118" s="17">
        <v>7</v>
      </c>
      <c r="P118" s="17">
        <v>1</v>
      </c>
      <c r="Q118" s="17">
        <v>1</v>
      </c>
      <c r="R118">
        <v>414716215</v>
      </c>
      <c r="S118">
        <v>2098</v>
      </c>
      <c r="U118" t="s">
        <v>121</v>
      </c>
      <c r="V118" t="s">
        <v>67</v>
      </c>
      <c r="W118">
        <f>MATCH(D118,Отчет!$C$1:$C$65536,0)</f>
        <v>31</v>
      </c>
    </row>
    <row r="119" spans="1:23" x14ac:dyDescent="0.2">
      <c r="A119" s="17">
        <v>523014755</v>
      </c>
      <c r="B119" s="17">
        <v>5</v>
      </c>
      <c r="C119" s="17" t="s">
        <v>60</v>
      </c>
      <c r="D119" s="17">
        <v>489862438</v>
      </c>
      <c r="E119" s="7" t="s">
        <v>94</v>
      </c>
      <c r="F119" s="7" t="s">
        <v>95</v>
      </c>
      <c r="G119" s="7" t="s">
        <v>96</v>
      </c>
      <c r="H119" s="17" t="s">
        <v>40</v>
      </c>
      <c r="I119" s="7" t="s">
        <v>127</v>
      </c>
      <c r="J119" s="17">
        <v>7</v>
      </c>
      <c r="K119" s="17" t="s">
        <v>65</v>
      </c>
      <c r="L119" s="17" t="s">
        <v>124</v>
      </c>
      <c r="N119" s="17">
        <v>35</v>
      </c>
      <c r="O119" s="17">
        <v>7</v>
      </c>
      <c r="P119" s="17">
        <v>1</v>
      </c>
      <c r="Q119" s="17">
        <v>1</v>
      </c>
      <c r="R119">
        <v>414716215</v>
      </c>
      <c r="S119">
        <v>2098</v>
      </c>
      <c r="U119" t="s">
        <v>121</v>
      </c>
      <c r="V119" t="s">
        <v>67</v>
      </c>
      <c r="W119">
        <f>MATCH(D119,Отчет!$C$1:$C$65536,0)</f>
        <v>30</v>
      </c>
    </row>
    <row r="120" spans="1:23" x14ac:dyDescent="0.2">
      <c r="A120" s="17">
        <v>525497149</v>
      </c>
      <c r="B120" s="17">
        <v>7</v>
      </c>
      <c r="C120" s="17" t="s">
        <v>60</v>
      </c>
      <c r="D120" s="17">
        <v>497106116</v>
      </c>
      <c r="E120" s="7" t="s">
        <v>74</v>
      </c>
      <c r="F120" s="7" t="s">
        <v>75</v>
      </c>
      <c r="G120" s="7" t="s">
        <v>76</v>
      </c>
      <c r="H120" s="17" t="s">
        <v>59</v>
      </c>
      <c r="I120" s="7" t="s">
        <v>127</v>
      </c>
      <c r="J120" s="17">
        <v>7</v>
      </c>
      <c r="K120" s="17" t="s">
        <v>65</v>
      </c>
      <c r="L120" s="17" t="s">
        <v>124</v>
      </c>
      <c r="N120" s="17">
        <v>49</v>
      </c>
      <c r="O120" s="17">
        <v>7</v>
      </c>
      <c r="P120" s="17">
        <v>1</v>
      </c>
      <c r="Q120" s="17">
        <v>1</v>
      </c>
      <c r="R120">
        <v>414716215</v>
      </c>
      <c r="S120">
        <v>2098</v>
      </c>
      <c r="U120" t="s">
        <v>121</v>
      </c>
      <c r="V120" t="s">
        <v>67</v>
      </c>
      <c r="W120">
        <f>MATCH(D120,Отчет!$C$1:$C$65536,0)</f>
        <v>27</v>
      </c>
    </row>
    <row r="121" spans="1:23" x14ac:dyDescent="0.2">
      <c r="A121" s="17">
        <v>525497433</v>
      </c>
      <c r="B121" s="17">
        <v>7</v>
      </c>
      <c r="C121" s="17" t="s">
        <v>60</v>
      </c>
      <c r="D121" s="17">
        <v>489862615</v>
      </c>
      <c r="E121" s="7" t="s">
        <v>86</v>
      </c>
      <c r="F121" s="7" t="s">
        <v>87</v>
      </c>
      <c r="G121" s="7" t="s">
        <v>88</v>
      </c>
      <c r="H121" s="17" t="s">
        <v>51</v>
      </c>
      <c r="I121" s="7" t="s">
        <v>128</v>
      </c>
      <c r="J121" s="17">
        <v>4</v>
      </c>
      <c r="K121" s="17" t="s">
        <v>65</v>
      </c>
      <c r="L121" s="17" t="s">
        <v>124</v>
      </c>
      <c r="N121" s="17">
        <v>28</v>
      </c>
      <c r="O121" s="17">
        <v>4</v>
      </c>
      <c r="P121" s="17">
        <v>1</v>
      </c>
      <c r="Q121" s="17">
        <v>1</v>
      </c>
      <c r="R121">
        <v>414716215</v>
      </c>
      <c r="S121">
        <v>2098</v>
      </c>
      <c r="U121" t="s">
        <v>121</v>
      </c>
      <c r="V121" t="s">
        <v>67</v>
      </c>
      <c r="W121">
        <f>MATCH(D121,Отчет!$C$1:$C$65536,0)</f>
        <v>31</v>
      </c>
    </row>
    <row r="122" spans="1:23" x14ac:dyDescent="0.2">
      <c r="A122" s="17">
        <v>525497391</v>
      </c>
      <c r="B122" s="17">
        <v>8</v>
      </c>
      <c r="C122" s="17" t="s">
        <v>60</v>
      </c>
      <c r="D122" s="17">
        <v>489862634</v>
      </c>
      <c r="E122" s="7" t="s">
        <v>115</v>
      </c>
      <c r="F122" s="7" t="s">
        <v>116</v>
      </c>
      <c r="G122" s="7" t="s">
        <v>117</v>
      </c>
      <c r="H122" s="17" t="s">
        <v>52</v>
      </c>
      <c r="I122" s="7" t="s">
        <v>128</v>
      </c>
      <c r="J122" s="17">
        <v>4</v>
      </c>
      <c r="K122" s="17" t="s">
        <v>65</v>
      </c>
      <c r="L122" s="17" t="s">
        <v>124</v>
      </c>
      <c r="N122" s="17">
        <v>32</v>
      </c>
      <c r="O122" s="17">
        <v>4</v>
      </c>
      <c r="P122" s="17">
        <v>1</v>
      </c>
      <c r="Q122" s="17">
        <v>1</v>
      </c>
      <c r="R122">
        <v>414716215</v>
      </c>
      <c r="S122">
        <v>2098</v>
      </c>
      <c r="U122" t="s">
        <v>121</v>
      </c>
      <c r="V122" t="s">
        <v>67</v>
      </c>
      <c r="W122">
        <f>MATCH(D122,Отчет!$C$1:$C$65536,0)</f>
        <v>29</v>
      </c>
    </row>
    <row r="123" spans="1:23" x14ac:dyDescent="0.2">
      <c r="A123" s="17">
        <v>525497310</v>
      </c>
      <c r="B123" s="17">
        <v>8</v>
      </c>
      <c r="C123" s="17" t="s">
        <v>60</v>
      </c>
      <c r="D123" s="17">
        <v>489862649</v>
      </c>
      <c r="E123" s="7" t="s">
        <v>109</v>
      </c>
      <c r="F123" s="7" t="s">
        <v>110</v>
      </c>
      <c r="G123" s="7" t="s">
        <v>63</v>
      </c>
      <c r="H123" s="17" t="s">
        <v>54</v>
      </c>
      <c r="I123" s="7" t="s">
        <v>128</v>
      </c>
      <c r="J123" s="17">
        <v>4</v>
      </c>
      <c r="K123" s="17" t="s">
        <v>65</v>
      </c>
      <c r="L123" s="17" t="s">
        <v>124</v>
      </c>
      <c r="N123" s="17">
        <v>32</v>
      </c>
      <c r="O123" s="17">
        <v>4</v>
      </c>
      <c r="P123" s="17">
        <v>1</v>
      </c>
      <c r="Q123" s="17">
        <v>1</v>
      </c>
      <c r="R123">
        <v>414716215</v>
      </c>
      <c r="S123">
        <v>2098</v>
      </c>
      <c r="U123" t="s">
        <v>121</v>
      </c>
      <c r="V123" t="s">
        <v>67</v>
      </c>
      <c r="W123">
        <f>MATCH(D123,Отчет!$C$1:$C$65536,0)</f>
        <v>23</v>
      </c>
    </row>
    <row r="124" spans="1:23" x14ac:dyDescent="0.2">
      <c r="A124" s="17">
        <v>525497266</v>
      </c>
      <c r="B124" s="17">
        <v>8</v>
      </c>
      <c r="C124" s="17" t="s">
        <v>60</v>
      </c>
      <c r="D124" s="17">
        <v>489862664</v>
      </c>
      <c r="E124" s="7" t="s">
        <v>100</v>
      </c>
      <c r="F124" s="7" t="s">
        <v>101</v>
      </c>
      <c r="G124" s="7" t="s">
        <v>102</v>
      </c>
      <c r="H124" s="17" t="s">
        <v>56</v>
      </c>
      <c r="I124" s="7" t="s">
        <v>128</v>
      </c>
      <c r="J124" s="17">
        <v>4</v>
      </c>
      <c r="K124" s="17" t="s">
        <v>65</v>
      </c>
      <c r="L124" s="17" t="s">
        <v>124</v>
      </c>
      <c r="N124" s="17">
        <v>32</v>
      </c>
      <c r="O124" s="17">
        <v>4</v>
      </c>
      <c r="P124" s="17">
        <v>1</v>
      </c>
      <c r="Q124" s="17">
        <v>1</v>
      </c>
      <c r="R124">
        <v>414716215</v>
      </c>
      <c r="S124">
        <v>2098</v>
      </c>
      <c r="U124" t="s">
        <v>121</v>
      </c>
      <c r="V124" t="s">
        <v>67</v>
      </c>
      <c r="W124">
        <f>MATCH(D124,Отчет!$C$1:$C$65536,0)</f>
        <v>22</v>
      </c>
    </row>
    <row r="125" spans="1:23" x14ac:dyDescent="0.2">
      <c r="A125" s="17">
        <v>525497228</v>
      </c>
      <c r="B125" s="17">
        <v>7</v>
      </c>
      <c r="C125" s="17" t="s">
        <v>60</v>
      </c>
      <c r="D125" s="17">
        <v>489862679</v>
      </c>
      <c r="E125" s="7" t="s">
        <v>92</v>
      </c>
      <c r="F125" s="7" t="s">
        <v>81</v>
      </c>
      <c r="G125" s="7" t="s">
        <v>93</v>
      </c>
      <c r="H125" s="17" t="s">
        <v>57</v>
      </c>
      <c r="I125" s="7" t="s">
        <v>128</v>
      </c>
      <c r="J125" s="17">
        <v>4</v>
      </c>
      <c r="K125" s="17" t="s">
        <v>65</v>
      </c>
      <c r="L125" s="17" t="s">
        <v>124</v>
      </c>
      <c r="N125" s="17">
        <v>28</v>
      </c>
      <c r="O125" s="17">
        <v>4</v>
      </c>
      <c r="P125" s="17">
        <v>1</v>
      </c>
      <c r="Q125" s="17">
        <v>1</v>
      </c>
      <c r="R125">
        <v>414716215</v>
      </c>
      <c r="S125">
        <v>2098</v>
      </c>
      <c r="U125" t="s">
        <v>121</v>
      </c>
      <c r="V125" t="s">
        <v>67</v>
      </c>
      <c r="W125">
        <f>MATCH(D125,Отчет!$C$1:$C$65536,0)</f>
        <v>16</v>
      </c>
    </row>
    <row r="126" spans="1:23" x14ac:dyDescent="0.2">
      <c r="A126" s="17">
        <v>525497183</v>
      </c>
      <c r="B126" s="17">
        <v>9</v>
      </c>
      <c r="C126" s="17" t="s">
        <v>60</v>
      </c>
      <c r="D126" s="17">
        <v>489862702</v>
      </c>
      <c r="E126" s="7" t="s">
        <v>83</v>
      </c>
      <c r="F126" s="7" t="s">
        <v>84</v>
      </c>
      <c r="G126" s="7" t="s">
        <v>85</v>
      </c>
      <c r="H126" s="17" t="s">
        <v>58</v>
      </c>
      <c r="I126" s="7" t="s">
        <v>128</v>
      </c>
      <c r="J126" s="17">
        <v>4</v>
      </c>
      <c r="K126" s="17" t="s">
        <v>65</v>
      </c>
      <c r="L126" s="17" t="s">
        <v>124</v>
      </c>
      <c r="N126" s="17">
        <v>36</v>
      </c>
      <c r="O126" s="17">
        <v>4</v>
      </c>
      <c r="P126" s="17">
        <v>1</v>
      </c>
      <c r="Q126" s="17">
        <v>1</v>
      </c>
      <c r="R126">
        <v>414716215</v>
      </c>
      <c r="S126">
        <v>2098</v>
      </c>
      <c r="U126" t="s">
        <v>121</v>
      </c>
      <c r="V126" t="s">
        <v>67</v>
      </c>
      <c r="W126">
        <f>MATCH(D126,Отчет!$C$1:$C$65536,0)</f>
        <v>15</v>
      </c>
    </row>
    <row r="127" spans="1:23" x14ac:dyDescent="0.2">
      <c r="A127" s="17">
        <v>525497658</v>
      </c>
      <c r="B127" s="17">
        <v>8</v>
      </c>
      <c r="C127" s="17" t="s">
        <v>60</v>
      </c>
      <c r="D127" s="17">
        <v>497106076</v>
      </c>
      <c r="E127" s="7" t="s">
        <v>103</v>
      </c>
      <c r="F127" s="7" t="s">
        <v>104</v>
      </c>
      <c r="G127" s="7" t="s">
        <v>105</v>
      </c>
      <c r="H127" s="17" t="s">
        <v>45</v>
      </c>
      <c r="I127" s="7" t="s">
        <v>128</v>
      </c>
      <c r="J127" s="17">
        <v>4</v>
      </c>
      <c r="K127" s="17" t="s">
        <v>65</v>
      </c>
      <c r="L127" s="17" t="s">
        <v>124</v>
      </c>
      <c r="N127" s="17">
        <v>32</v>
      </c>
      <c r="O127" s="17">
        <v>4</v>
      </c>
      <c r="P127" s="17">
        <v>1</v>
      </c>
      <c r="Q127" s="17">
        <v>1</v>
      </c>
      <c r="R127">
        <v>414716215</v>
      </c>
      <c r="S127">
        <v>2098</v>
      </c>
      <c r="U127" t="s">
        <v>121</v>
      </c>
      <c r="V127" t="s">
        <v>67</v>
      </c>
      <c r="W127">
        <f>MATCH(D127,Отчет!$C$1:$C$65536,0)</f>
        <v>24</v>
      </c>
    </row>
    <row r="128" spans="1:23" x14ac:dyDescent="0.2">
      <c r="A128" s="17">
        <v>525497350</v>
      </c>
      <c r="B128" s="17">
        <v>8</v>
      </c>
      <c r="C128" s="17" t="s">
        <v>60</v>
      </c>
      <c r="D128" s="17">
        <v>497106100</v>
      </c>
      <c r="E128" s="7" t="s">
        <v>111</v>
      </c>
      <c r="F128" s="7" t="s">
        <v>90</v>
      </c>
      <c r="G128" s="7" t="s">
        <v>112</v>
      </c>
      <c r="H128" s="17" t="s">
        <v>53</v>
      </c>
      <c r="I128" s="7" t="s">
        <v>128</v>
      </c>
      <c r="J128" s="17">
        <v>4</v>
      </c>
      <c r="K128" s="17" t="s">
        <v>65</v>
      </c>
      <c r="L128" s="17" t="s">
        <v>124</v>
      </c>
      <c r="N128" s="17">
        <v>32</v>
      </c>
      <c r="O128" s="17">
        <v>4</v>
      </c>
      <c r="P128" s="17">
        <v>1</v>
      </c>
      <c r="Q128" s="17">
        <v>1</v>
      </c>
      <c r="R128">
        <v>414716215</v>
      </c>
      <c r="S128">
        <v>2098</v>
      </c>
      <c r="U128" t="s">
        <v>121</v>
      </c>
      <c r="V128" t="s">
        <v>67</v>
      </c>
      <c r="W128">
        <f>MATCH(D128,Отчет!$C$1:$C$65536,0)</f>
        <v>25</v>
      </c>
    </row>
    <row r="129" spans="1:23" x14ac:dyDescent="0.2">
      <c r="A129" s="17">
        <v>525497145</v>
      </c>
      <c r="B129" s="17">
        <v>7</v>
      </c>
      <c r="C129" s="17" t="s">
        <v>60</v>
      </c>
      <c r="D129" s="17">
        <v>497106116</v>
      </c>
      <c r="E129" s="7" t="s">
        <v>74</v>
      </c>
      <c r="F129" s="7" t="s">
        <v>75</v>
      </c>
      <c r="G129" s="7" t="s">
        <v>76</v>
      </c>
      <c r="H129" s="17" t="s">
        <v>59</v>
      </c>
      <c r="I129" s="7" t="s">
        <v>128</v>
      </c>
      <c r="J129" s="17">
        <v>4</v>
      </c>
      <c r="K129" s="17" t="s">
        <v>65</v>
      </c>
      <c r="L129" s="17" t="s">
        <v>124</v>
      </c>
      <c r="N129" s="17">
        <v>28</v>
      </c>
      <c r="O129" s="17">
        <v>4</v>
      </c>
      <c r="P129" s="17">
        <v>1</v>
      </c>
      <c r="Q129" s="17">
        <v>1</v>
      </c>
      <c r="R129">
        <v>414716215</v>
      </c>
      <c r="S129">
        <v>2098</v>
      </c>
      <c r="U129" t="s">
        <v>121</v>
      </c>
      <c r="V129" t="s">
        <v>67</v>
      </c>
      <c r="W129">
        <f>MATCH(D129,Отчет!$C$1:$C$65536,0)</f>
        <v>27</v>
      </c>
    </row>
    <row r="130" spans="1:23" x14ac:dyDescent="0.2">
      <c r="A130" s="17">
        <v>523014751</v>
      </c>
      <c r="B130" s="17">
        <v>7</v>
      </c>
      <c r="C130" s="17" t="s">
        <v>60</v>
      </c>
      <c r="D130" s="17">
        <v>489862438</v>
      </c>
      <c r="E130" s="7" t="s">
        <v>94</v>
      </c>
      <c r="F130" s="7" t="s">
        <v>95</v>
      </c>
      <c r="G130" s="7" t="s">
        <v>96</v>
      </c>
      <c r="H130" s="17" t="s">
        <v>40</v>
      </c>
      <c r="I130" s="7" t="s">
        <v>128</v>
      </c>
      <c r="J130" s="17">
        <v>4</v>
      </c>
      <c r="K130" s="17" t="s">
        <v>65</v>
      </c>
      <c r="L130" s="17" t="s">
        <v>124</v>
      </c>
      <c r="N130" s="17">
        <v>28</v>
      </c>
      <c r="O130" s="17">
        <v>4</v>
      </c>
      <c r="P130" s="17">
        <v>1</v>
      </c>
      <c r="Q130" s="17">
        <v>1</v>
      </c>
      <c r="R130">
        <v>414716215</v>
      </c>
      <c r="S130">
        <v>2098</v>
      </c>
      <c r="U130" t="s">
        <v>121</v>
      </c>
      <c r="V130" t="s">
        <v>67</v>
      </c>
      <c r="W130">
        <f>MATCH(D130,Отчет!$C$1:$C$65536,0)</f>
        <v>30</v>
      </c>
    </row>
    <row r="131" spans="1:23" x14ac:dyDescent="0.2">
      <c r="A131" s="17">
        <v>525497838</v>
      </c>
      <c r="B131" s="17">
        <v>8</v>
      </c>
      <c r="C131" s="17" t="s">
        <v>60</v>
      </c>
      <c r="D131" s="17">
        <v>489862457</v>
      </c>
      <c r="E131" s="7" t="s">
        <v>68</v>
      </c>
      <c r="F131" s="7" t="s">
        <v>69</v>
      </c>
      <c r="G131" s="7" t="s">
        <v>70</v>
      </c>
      <c r="H131" s="17" t="s">
        <v>41</v>
      </c>
      <c r="I131" s="7" t="s">
        <v>128</v>
      </c>
      <c r="J131" s="17">
        <v>4</v>
      </c>
      <c r="K131" s="17" t="s">
        <v>65</v>
      </c>
      <c r="L131" s="17" t="s">
        <v>124</v>
      </c>
      <c r="N131" s="17">
        <v>32</v>
      </c>
      <c r="O131" s="17">
        <v>4</v>
      </c>
      <c r="P131" s="17">
        <v>1</v>
      </c>
      <c r="Q131" s="17">
        <v>1</v>
      </c>
      <c r="R131">
        <v>414716215</v>
      </c>
      <c r="S131">
        <v>2098</v>
      </c>
      <c r="U131" t="s">
        <v>121</v>
      </c>
      <c r="V131" t="s">
        <v>67</v>
      </c>
      <c r="W131">
        <f>MATCH(D131,Отчет!$C$1:$C$65536,0)</f>
        <v>20</v>
      </c>
    </row>
    <row r="132" spans="1:23" x14ac:dyDescent="0.2">
      <c r="A132" s="17">
        <v>525497802</v>
      </c>
      <c r="B132" s="17">
        <v>8</v>
      </c>
      <c r="C132" s="17" t="s">
        <v>60</v>
      </c>
      <c r="D132" s="17">
        <v>489862472</v>
      </c>
      <c r="E132" s="7" t="s">
        <v>61</v>
      </c>
      <c r="F132" s="7" t="s">
        <v>62</v>
      </c>
      <c r="G132" s="7" t="s">
        <v>63</v>
      </c>
      <c r="H132" s="17" t="s">
        <v>42</v>
      </c>
      <c r="I132" s="7" t="s">
        <v>128</v>
      </c>
      <c r="J132" s="17">
        <v>4</v>
      </c>
      <c r="K132" s="17" t="s">
        <v>65</v>
      </c>
      <c r="L132" s="17" t="s">
        <v>124</v>
      </c>
      <c r="N132" s="17">
        <v>32</v>
      </c>
      <c r="O132" s="17">
        <v>4</v>
      </c>
      <c r="P132" s="17">
        <v>1</v>
      </c>
      <c r="Q132" s="17">
        <v>1</v>
      </c>
      <c r="R132">
        <v>414716215</v>
      </c>
      <c r="S132">
        <v>2098</v>
      </c>
      <c r="U132" t="s">
        <v>121</v>
      </c>
      <c r="V132" t="s">
        <v>67</v>
      </c>
      <c r="W132">
        <f>MATCH(D132,Отчет!$C$1:$C$65536,0)</f>
        <v>28</v>
      </c>
    </row>
    <row r="133" spans="1:23" x14ac:dyDescent="0.2">
      <c r="A133" s="17">
        <v>525497766</v>
      </c>
      <c r="B133" s="17">
        <v>8</v>
      </c>
      <c r="C133" s="17" t="s">
        <v>60</v>
      </c>
      <c r="D133" s="17">
        <v>489862487</v>
      </c>
      <c r="E133" s="7" t="s">
        <v>97</v>
      </c>
      <c r="F133" s="7" t="s">
        <v>98</v>
      </c>
      <c r="G133" s="7" t="s">
        <v>99</v>
      </c>
      <c r="H133" s="17" t="s">
        <v>43</v>
      </c>
      <c r="I133" s="7" t="s">
        <v>128</v>
      </c>
      <c r="J133" s="17">
        <v>4</v>
      </c>
      <c r="K133" s="17" t="s">
        <v>65</v>
      </c>
      <c r="L133" s="17" t="s">
        <v>124</v>
      </c>
      <c r="N133" s="17">
        <v>32</v>
      </c>
      <c r="O133" s="17">
        <v>4</v>
      </c>
      <c r="P133" s="17">
        <v>1</v>
      </c>
      <c r="Q133" s="17">
        <v>1</v>
      </c>
      <c r="R133">
        <v>414716215</v>
      </c>
      <c r="S133">
        <v>2098</v>
      </c>
      <c r="U133" t="s">
        <v>121</v>
      </c>
      <c r="V133" t="s">
        <v>67</v>
      </c>
      <c r="W133">
        <f>MATCH(D133,Отчет!$C$1:$C$65536,0)</f>
        <v>18</v>
      </c>
    </row>
    <row r="134" spans="1:23" x14ac:dyDescent="0.2">
      <c r="A134" s="17">
        <v>525497730</v>
      </c>
      <c r="B134" s="17">
        <v>8</v>
      </c>
      <c r="C134" s="17" t="s">
        <v>60</v>
      </c>
      <c r="D134" s="17">
        <v>489862502</v>
      </c>
      <c r="E134" s="7" t="s">
        <v>106</v>
      </c>
      <c r="F134" s="7" t="s">
        <v>107</v>
      </c>
      <c r="G134" s="7" t="s">
        <v>108</v>
      </c>
      <c r="H134" s="17" t="s">
        <v>44</v>
      </c>
      <c r="I134" s="7" t="s">
        <v>128</v>
      </c>
      <c r="J134" s="17">
        <v>4</v>
      </c>
      <c r="K134" s="17" t="s">
        <v>65</v>
      </c>
      <c r="L134" s="17" t="s">
        <v>124</v>
      </c>
      <c r="N134" s="17">
        <v>32</v>
      </c>
      <c r="O134" s="17">
        <v>4</v>
      </c>
      <c r="P134" s="17">
        <v>1</v>
      </c>
      <c r="Q134" s="17">
        <v>1</v>
      </c>
      <c r="R134">
        <v>414716215</v>
      </c>
      <c r="S134">
        <v>2098</v>
      </c>
      <c r="U134" t="s">
        <v>121</v>
      </c>
      <c r="V134" t="s">
        <v>67</v>
      </c>
      <c r="W134">
        <f>MATCH(D134,Отчет!$C$1:$C$65536,0)</f>
        <v>17</v>
      </c>
    </row>
    <row r="135" spans="1:23" x14ac:dyDescent="0.2">
      <c r="A135" s="17">
        <v>525497694</v>
      </c>
      <c r="B135" s="17">
        <v>9</v>
      </c>
      <c r="C135" s="17" t="s">
        <v>60</v>
      </c>
      <c r="D135" s="17">
        <v>489862517</v>
      </c>
      <c r="E135" s="7" t="s">
        <v>113</v>
      </c>
      <c r="F135" s="7" t="s">
        <v>81</v>
      </c>
      <c r="G135" s="7" t="s">
        <v>114</v>
      </c>
      <c r="H135" s="17" t="s">
        <v>55</v>
      </c>
      <c r="I135" s="7" t="s">
        <v>128</v>
      </c>
      <c r="J135" s="17">
        <v>4</v>
      </c>
      <c r="K135" s="17" t="s">
        <v>65</v>
      </c>
      <c r="L135" s="17" t="s">
        <v>124</v>
      </c>
      <c r="N135" s="17">
        <v>36</v>
      </c>
      <c r="O135" s="17">
        <v>4</v>
      </c>
      <c r="P135" s="17">
        <v>1</v>
      </c>
      <c r="Q135" s="17">
        <v>1</v>
      </c>
      <c r="R135">
        <v>414716215</v>
      </c>
      <c r="S135">
        <v>2098</v>
      </c>
      <c r="U135" t="s">
        <v>121</v>
      </c>
      <c r="V135" t="s">
        <v>67</v>
      </c>
      <c r="W135">
        <f>MATCH(D135,Отчет!$C$1:$C$65536,0)</f>
        <v>14</v>
      </c>
    </row>
    <row r="136" spans="1:23" x14ac:dyDescent="0.2">
      <c r="A136" s="17">
        <v>525497622</v>
      </c>
      <c r="B136" s="17">
        <v>8</v>
      </c>
      <c r="C136" s="17" t="s">
        <v>60</v>
      </c>
      <c r="D136" s="17">
        <v>489862540</v>
      </c>
      <c r="E136" s="7" t="s">
        <v>89</v>
      </c>
      <c r="F136" s="7" t="s">
        <v>90</v>
      </c>
      <c r="G136" s="7" t="s">
        <v>91</v>
      </c>
      <c r="H136" s="17" t="s">
        <v>46</v>
      </c>
      <c r="I136" s="7" t="s">
        <v>128</v>
      </c>
      <c r="J136" s="17">
        <v>4</v>
      </c>
      <c r="K136" s="17" t="s">
        <v>65</v>
      </c>
      <c r="L136" s="17" t="s">
        <v>124</v>
      </c>
      <c r="N136" s="17">
        <v>32</v>
      </c>
      <c r="O136" s="17">
        <v>4</v>
      </c>
      <c r="P136" s="17">
        <v>1</v>
      </c>
      <c r="Q136" s="17">
        <v>1</v>
      </c>
      <c r="R136">
        <v>414716215</v>
      </c>
      <c r="S136">
        <v>2098</v>
      </c>
      <c r="U136" t="s">
        <v>121</v>
      </c>
      <c r="V136" t="s">
        <v>67</v>
      </c>
      <c r="W136">
        <f>MATCH(D136,Отчет!$C$1:$C$65536,0)</f>
        <v>26</v>
      </c>
    </row>
    <row r="137" spans="1:23" x14ac:dyDescent="0.2">
      <c r="A137" s="17">
        <v>525497586</v>
      </c>
      <c r="B137" s="17">
        <v>8</v>
      </c>
      <c r="C137" s="17" t="s">
        <v>60</v>
      </c>
      <c r="D137" s="17">
        <v>489862555</v>
      </c>
      <c r="E137" s="7" t="s">
        <v>80</v>
      </c>
      <c r="F137" s="7" t="s">
        <v>81</v>
      </c>
      <c r="G137" s="7" t="s">
        <v>82</v>
      </c>
      <c r="H137" s="17" t="s">
        <v>47</v>
      </c>
      <c r="I137" s="7" t="s">
        <v>128</v>
      </c>
      <c r="J137" s="17">
        <v>4</v>
      </c>
      <c r="K137" s="17" t="s">
        <v>65</v>
      </c>
      <c r="L137" s="17" t="s">
        <v>124</v>
      </c>
      <c r="N137" s="17">
        <v>32</v>
      </c>
      <c r="O137" s="17">
        <v>4</v>
      </c>
      <c r="P137" s="17">
        <v>1</v>
      </c>
      <c r="Q137" s="17">
        <v>1</v>
      </c>
      <c r="R137">
        <v>414716215</v>
      </c>
      <c r="S137">
        <v>2098</v>
      </c>
      <c r="U137" t="s">
        <v>121</v>
      </c>
      <c r="V137" t="s">
        <v>67</v>
      </c>
      <c r="W137">
        <f>MATCH(D137,Отчет!$C$1:$C$65536,0)</f>
        <v>19</v>
      </c>
    </row>
    <row r="138" spans="1:23" x14ac:dyDescent="0.2">
      <c r="A138" s="17">
        <v>525497550</v>
      </c>
      <c r="B138" s="17">
        <v>8</v>
      </c>
      <c r="C138" s="17" t="s">
        <v>60</v>
      </c>
      <c r="D138" s="17">
        <v>489862570</v>
      </c>
      <c r="E138" s="7" t="s">
        <v>71</v>
      </c>
      <c r="F138" s="7" t="s">
        <v>72</v>
      </c>
      <c r="G138" s="7" t="s">
        <v>73</v>
      </c>
      <c r="H138" s="17" t="s">
        <v>48</v>
      </c>
      <c r="I138" s="7" t="s">
        <v>128</v>
      </c>
      <c r="J138" s="17">
        <v>4</v>
      </c>
      <c r="K138" s="17" t="s">
        <v>65</v>
      </c>
      <c r="L138" s="17" t="s">
        <v>124</v>
      </c>
      <c r="N138" s="17">
        <v>32</v>
      </c>
      <c r="O138" s="17">
        <v>4</v>
      </c>
      <c r="P138" s="17">
        <v>1</v>
      </c>
      <c r="Q138" s="17">
        <v>1</v>
      </c>
      <c r="R138">
        <v>414716215</v>
      </c>
      <c r="S138">
        <v>2098</v>
      </c>
      <c r="U138" t="s">
        <v>121</v>
      </c>
      <c r="V138" t="s">
        <v>67</v>
      </c>
      <c r="W138">
        <f>MATCH(D138,Отчет!$C$1:$C$65536,0)</f>
        <v>13</v>
      </c>
    </row>
    <row r="139" spans="1:23" x14ac:dyDescent="0.2">
      <c r="A139" s="17">
        <v>525497514</v>
      </c>
      <c r="B139" s="17">
        <v>8</v>
      </c>
      <c r="C139" s="17" t="s">
        <v>60</v>
      </c>
      <c r="D139" s="17">
        <v>489862585</v>
      </c>
      <c r="E139" s="7" t="s">
        <v>118</v>
      </c>
      <c r="F139" s="7" t="s">
        <v>90</v>
      </c>
      <c r="G139" s="7" t="s">
        <v>119</v>
      </c>
      <c r="H139" s="17" t="s">
        <v>49</v>
      </c>
      <c r="I139" s="7" t="s">
        <v>128</v>
      </c>
      <c r="J139" s="17">
        <v>4</v>
      </c>
      <c r="K139" s="17" t="s">
        <v>65</v>
      </c>
      <c r="L139" s="17" t="s">
        <v>124</v>
      </c>
      <c r="N139" s="17">
        <v>32</v>
      </c>
      <c r="O139" s="17">
        <v>4</v>
      </c>
      <c r="P139" s="17">
        <v>1</v>
      </c>
      <c r="Q139" s="17">
        <v>1</v>
      </c>
      <c r="R139">
        <v>414716215</v>
      </c>
      <c r="S139">
        <v>2098</v>
      </c>
      <c r="U139" t="s">
        <v>121</v>
      </c>
      <c r="V139" t="s">
        <v>67</v>
      </c>
      <c r="W139">
        <f>MATCH(D139,Отчет!$C$1:$C$65536,0)</f>
        <v>21</v>
      </c>
    </row>
    <row r="140" spans="1:23" x14ac:dyDescent="0.2">
      <c r="A140" s="17">
        <v>525497478</v>
      </c>
      <c r="B140" s="17">
        <v>8</v>
      </c>
      <c r="C140" s="17" t="s">
        <v>60</v>
      </c>
      <c r="D140" s="17">
        <v>489862600</v>
      </c>
      <c r="E140" s="7" t="s">
        <v>77</v>
      </c>
      <c r="F140" s="7" t="s">
        <v>78</v>
      </c>
      <c r="G140" s="7" t="s">
        <v>79</v>
      </c>
      <c r="H140" s="17" t="s">
        <v>50</v>
      </c>
      <c r="I140" s="7" t="s">
        <v>128</v>
      </c>
      <c r="J140" s="17">
        <v>4</v>
      </c>
      <c r="K140" s="17" t="s">
        <v>65</v>
      </c>
      <c r="L140" s="17" t="s">
        <v>124</v>
      </c>
      <c r="N140" s="17">
        <v>32</v>
      </c>
      <c r="O140" s="17">
        <v>4</v>
      </c>
      <c r="P140" s="17">
        <v>1</v>
      </c>
      <c r="Q140" s="17">
        <v>1</v>
      </c>
      <c r="R140">
        <v>414716215</v>
      </c>
      <c r="S140">
        <v>2098</v>
      </c>
      <c r="U140" t="s">
        <v>121</v>
      </c>
      <c r="V140" t="s">
        <v>67</v>
      </c>
      <c r="W140">
        <f>MATCH(D140,Отчет!$C$1:$C$65536,0)</f>
        <v>12</v>
      </c>
    </row>
    <row r="141" spans="1:23" x14ac:dyDescent="0.2">
      <c r="A141" s="17">
        <v>530179232</v>
      </c>
      <c r="B141" s="17">
        <v>5</v>
      </c>
      <c r="C141" s="17" t="s">
        <v>60</v>
      </c>
      <c r="D141" s="17">
        <v>497106100</v>
      </c>
      <c r="E141" s="7" t="s">
        <v>111</v>
      </c>
      <c r="F141" s="7" t="s">
        <v>90</v>
      </c>
      <c r="G141" s="7" t="s">
        <v>112</v>
      </c>
      <c r="H141" s="17" t="s">
        <v>53</v>
      </c>
      <c r="I141" s="7" t="s">
        <v>129</v>
      </c>
      <c r="J141" s="17">
        <v>3</v>
      </c>
      <c r="K141" s="17" t="s">
        <v>65</v>
      </c>
      <c r="L141" s="17" t="s">
        <v>124</v>
      </c>
      <c r="N141" s="17">
        <v>15</v>
      </c>
      <c r="O141" s="17">
        <v>3</v>
      </c>
      <c r="P141" s="17">
        <v>1</v>
      </c>
      <c r="Q141" s="17">
        <v>1</v>
      </c>
      <c r="R141">
        <v>414716215</v>
      </c>
      <c r="S141">
        <v>2098</v>
      </c>
      <c r="U141" t="s">
        <v>125</v>
      </c>
      <c r="V141" t="s">
        <v>67</v>
      </c>
      <c r="W141">
        <f>MATCH(D141,Отчет!$C$1:$C$65536,0)</f>
        <v>25</v>
      </c>
    </row>
    <row r="142" spans="1:23" x14ac:dyDescent="0.2">
      <c r="A142" s="17">
        <v>530179248</v>
      </c>
      <c r="B142" s="17">
        <v>6</v>
      </c>
      <c r="C142" s="17" t="s">
        <v>60</v>
      </c>
      <c r="D142" s="17">
        <v>489862702</v>
      </c>
      <c r="E142" s="7" t="s">
        <v>83</v>
      </c>
      <c r="F142" s="7" t="s">
        <v>84</v>
      </c>
      <c r="G142" s="7" t="s">
        <v>85</v>
      </c>
      <c r="H142" s="17" t="s">
        <v>58</v>
      </c>
      <c r="I142" s="7" t="s">
        <v>129</v>
      </c>
      <c r="J142" s="17">
        <v>3</v>
      </c>
      <c r="K142" s="17" t="s">
        <v>65</v>
      </c>
      <c r="L142" s="17" t="s">
        <v>124</v>
      </c>
      <c r="N142" s="17">
        <v>18</v>
      </c>
      <c r="O142" s="17">
        <v>3</v>
      </c>
      <c r="P142" s="17">
        <v>1</v>
      </c>
      <c r="Q142" s="17">
        <v>1</v>
      </c>
      <c r="R142">
        <v>414716215</v>
      </c>
      <c r="S142">
        <v>2098</v>
      </c>
      <c r="U142" t="s">
        <v>125</v>
      </c>
      <c r="V142" t="s">
        <v>67</v>
      </c>
      <c r="W142">
        <f>MATCH(D142,Отчет!$C$1:$C$65536,0)</f>
        <v>15</v>
      </c>
    </row>
    <row r="143" spans="1:23" x14ac:dyDescent="0.2">
      <c r="A143" s="17">
        <v>530179228</v>
      </c>
      <c r="B143" s="17">
        <v>6</v>
      </c>
      <c r="C143" s="17" t="s">
        <v>60</v>
      </c>
      <c r="D143" s="17">
        <v>489862634</v>
      </c>
      <c r="E143" s="7" t="s">
        <v>115</v>
      </c>
      <c r="F143" s="7" t="s">
        <v>116</v>
      </c>
      <c r="G143" s="7" t="s">
        <v>117</v>
      </c>
      <c r="H143" s="17" t="s">
        <v>52</v>
      </c>
      <c r="I143" s="7" t="s">
        <v>129</v>
      </c>
      <c r="J143" s="17">
        <v>3</v>
      </c>
      <c r="K143" s="17" t="s">
        <v>65</v>
      </c>
      <c r="L143" s="17" t="s">
        <v>124</v>
      </c>
      <c r="N143" s="17">
        <v>18</v>
      </c>
      <c r="O143" s="17">
        <v>3</v>
      </c>
      <c r="P143" s="17">
        <v>1</v>
      </c>
      <c r="Q143" s="17">
        <v>1</v>
      </c>
      <c r="R143">
        <v>414716215</v>
      </c>
      <c r="S143">
        <v>2098</v>
      </c>
      <c r="U143" t="s">
        <v>125</v>
      </c>
      <c r="V143" t="s">
        <v>67</v>
      </c>
      <c r="W143">
        <f>MATCH(D143,Отчет!$C$1:$C$65536,0)</f>
        <v>29</v>
      </c>
    </row>
    <row r="144" spans="1:23" x14ac:dyDescent="0.2">
      <c r="A144" s="17">
        <v>530179212</v>
      </c>
      <c r="B144" s="17">
        <v>5</v>
      </c>
      <c r="C144" s="17" t="s">
        <v>60</v>
      </c>
      <c r="D144" s="17">
        <v>497106076</v>
      </c>
      <c r="E144" s="7" t="s">
        <v>103</v>
      </c>
      <c r="F144" s="7" t="s">
        <v>104</v>
      </c>
      <c r="G144" s="7" t="s">
        <v>105</v>
      </c>
      <c r="H144" s="17" t="s">
        <v>45</v>
      </c>
      <c r="I144" s="7" t="s">
        <v>129</v>
      </c>
      <c r="J144" s="17">
        <v>3</v>
      </c>
      <c r="K144" s="17" t="s">
        <v>65</v>
      </c>
      <c r="L144" s="17" t="s">
        <v>124</v>
      </c>
      <c r="N144" s="17">
        <v>15</v>
      </c>
      <c r="O144" s="17">
        <v>3</v>
      </c>
      <c r="P144" s="17">
        <v>1</v>
      </c>
      <c r="Q144" s="17">
        <v>1</v>
      </c>
      <c r="R144">
        <v>414716215</v>
      </c>
      <c r="S144">
        <v>2098</v>
      </c>
      <c r="U144" t="s">
        <v>125</v>
      </c>
      <c r="V144" t="s">
        <v>67</v>
      </c>
      <c r="W144">
        <f>MATCH(D144,Отчет!$C$1:$C$65536,0)</f>
        <v>24</v>
      </c>
    </row>
    <row r="145" spans="1:23" x14ac:dyDescent="0.2">
      <c r="A145" s="17">
        <v>530179192</v>
      </c>
      <c r="B145" s="17">
        <v>9</v>
      </c>
      <c r="C145" s="17" t="s">
        <v>60</v>
      </c>
      <c r="D145" s="17">
        <v>489862457</v>
      </c>
      <c r="E145" s="7" t="s">
        <v>68</v>
      </c>
      <c r="F145" s="7" t="s">
        <v>69</v>
      </c>
      <c r="G145" s="7" t="s">
        <v>70</v>
      </c>
      <c r="H145" s="17" t="s">
        <v>41</v>
      </c>
      <c r="I145" s="7" t="s">
        <v>129</v>
      </c>
      <c r="J145" s="17">
        <v>3</v>
      </c>
      <c r="K145" s="17" t="s">
        <v>65</v>
      </c>
      <c r="L145" s="17" t="s">
        <v>124</v>
      </c>
      <c r="N145" s="17">
        <v>27</v>
      </c>
      <c r="O145" s="17">
        <v>3</v>
      </c>
      <c r="P145" s="17">
        <v>1</v>
      </c>
      <c r="Q145" s="17">
        <v>1</v>
      </c>
      <c r="R145">
        <v>414716215</v>
      </c>
      <c r="S145">
        <v>2098</v>
      </c>
      <c r="U145" t="s">
        <v>125</v>
      </c>
      <c r="V145" t="s">
        <v>67</v>
      </c>
      <c r="W145">
        <f>MATCH(D145,Отчет!$C$1:$C$65536,0)</f>
        <v>20</v>
      </c>
    </row>
    <row r="146" spans="1:23" x14ac:dyDescent="0.2">
      <c r="A146" s="17">
        <v>530179216</v>
      </c>
      <c r="B146" s="17">
        <v>7</v>
      </c>
      <c r="C146" s="17" t="s">
        <v>60</v>
      </c>
      <c r="D146" s="17">
        <v>489862540</v>
      </c>
      <c r="E146" s="7" t="s">
        <v>89</v>
      </c>
      <c r="F146" s="7" t="s">
        <v>90</v>
      </c>
      <c r="G146" s="7" t="s">
        <v>91</v>
      </c>
      <c r="H146" s="17" t="s">
        <v>46</v>
      </c>
      <c r="I146" s="7" t="s">
        <v>129</v>
      </c>
      <c r="J146" s="17">
        <v>3</v>
      </c>
      <c r="K146" s="17" t="s">
        <v>65</v>
      </c>
      <c r="L146" s="17" t="s">
        <v>124</v>
      </c>
      <c r="N146" s="17">
        <v>21</v>
      </c>
      <c r="O146" s="17">
        <v>3</v>
      </c>
      <c r="P146" s="17">
        <v>1</v>
      </c>
      <c r="Q146" s="17">
        <v>1</v>
      </c>
      <c r="R146">
        <v>414716215</v>
      </c>
      <c r="S146">
        <v>2098</v>
      </c>
      <c r="U146" t="s">
        <v>125</v>
      </c>
      <c r="V146" t="s">
        <v>67</v>
      </c>
      <c r="W146">
        <f>MATCH(D146,Отчет!$C$1:$C$65536,0)</f>
        <v>26</v>
      </c>
    </row>
    <row r="147" spans="1:23" x14ac:dyDescent="0.2">
      <c r="A147" s="17">
        <v>530179208</v>
      </c>
      <c r="B147" s="17">
        <v>8</v>
      </c>
      <c r="C147" s="17" t="s">
        <v>60</v>
      </c>
      <c r="D147" s="17">
        <v>489862517</v>
      </c>
      <c r="E147" s="7" t="s">
        <v>113</v>
      </c>
      <c r="F147" s="7" t="s">
        <v>81</v>
      </c>
      <c r="G147" s="7" t="s">
        <v>114</v>
      </c>
      <c r="H147" s="17" t="s">
        <v>55</v>
      </c>
      <c r="I147" s="7" t="s">
        <v>129</v>
      </c>
      <c r="J147" s="17">
        <v>3</v>
      </c>
      <c r="K147" s="17" t="s">
        <v>65</v>
      </c>
      <c r="L147" s="17" t="s">
        <v>124</v>
      </c>
      <c r="N147" s="17">
        <v>24</v>
      </c>
      <c r="O147" s="17">
        <v>3</v>
      </c>
      <c r="P147" s="17">
        <v>1</v>
      </c>
      <c r="Q147" s="17">
        <v>1</v>
      </c>
      <c r="R147">
        <v>414716215</v>
      </c>
      <c r="S147">
        <v>2098</v>
      </c>
      <c r="U147" t="s">
        <v>125</v>
      </c>
      <c r="V147" t="s">
        <v>67</v>
      </c>
      <c r="W147">
        <f>MATCH(D147,Отчет!$C$1:$C$65536,0)</f>
        <v>14</v>
      </c>
    </row>
    <row r="148" spans="1:23" x14ac:dyDescent="0.2">
      <c r="A148" s="17">
        <v>530179236</v>
      </c>
      <c r="B148" s="17">
        <v>9</v>
      </c>
      <c r="C148" s="17" t="s">
        <v>60</v>
      </c>
      <c r="D148" s="17">
        <v>489862649</v>
      </c>
      <c r="E148" s="7" t="s">
        <v>109</v>
      </c>
      <c r="F148" s="7" t="s">
        <v>110</v>
      </c>
      <c r="G148" s="7" t="s">
        <v>63</v>
      </c>
      <c r="H148" s="17" t="s">
        <v>54</v>
      </c>
      <c r="I148" s="7" t="s">
        <v>129</v>
      </c>
      <c r="J148" s="17">
        <v>3</v>
      </c>
      <c r="K148" s="17" t="s">
        <v>65</v>
      </c>
      <c r="L148" s="17" t="s">
        <v>124</v>
      </c>
      <c r="N148" s="17">
        <v>27</v>
      </c>
      <c r="O148" s="17">
        <v>3</v>
      </c>
      <c r="P148" s="17">
        <v>1</v>
      </c>
      <c r="Q148" s="17">
        <v>1</v>
      </c>
      <c r="R148">
        <v>414716215</v>
      </c>
      <c r="S148">
        <v>2098</v>
      </c>
      <c r="U148" t="s">
        <v>125</v>
      </c>
      <c r="V148" t="s">
        <v>67</v>
      </c>
      <c r="W148">
        <f>MATCH(D148,Отчет!$C$1:$C$65536,0)</f>
        <v>23</v>
      </c>
    </row>
    <row r="149" spans="1:23" x14ac:dyDescent="0.2">
      <c r="A149" s="17">
        <v>530179224</v>
      </c>
      <c r="B149" s="17">
        <v>6</v>
      </c>
      <c r="C149" s="17" t="s">
        <v>60</v>
      </c>
      <c r="D149" s="17">
        <v>489862585</v>
      </c>
      <c r="E149" s="7" t="s">
        <v>118</v>
      </c>
      <c r="F149" s="7" t="s">
        <v>90</v>
      </c>
      <c r="G149" s="7" t="s">
        <v>119</v>
      </c>
      <c r="H149" s="17" t="s">
        <v>49</v>
      </c>
      <c r="I149" s="7" t="s">
        <v>129</v>
      </c>
      <c r="J149" s="17">
        <v>3</v>
      </c>
      <c r="K149" s="17" t="s">
        <v>65</v>
      </c>
      <c r="L149" s="17" t="s">
        <v>124</v>
      </c>
      <c r="N149" s="17">
        <v>18</v>
      </c>
      <c r="O149" s="17">
        <v>3</v>
      </c>
      <c r="P149" s="17">
        <v>1</v>
      </c>
      <c r="Q149" s="17">
        <v>1</v>
      </c>
      <c r="R149">
        <v>414716215</v>
      </c>
      <c r="S149">
        <v>2098</v>
      </c>
      <c r="U149" t="s">
        <v>125</v>
      </c>
      <c r="V149" t="s">
        <v>67</v>
      </c>
      <c r="W149">
        <f>MATCH(D149,Отчет!$C$1:$C$65536,0)</f>
        <v>21</v>
      </c>
    </row>
    <row r="150" spans="1:23" x14ac:dyDescent="0.2">
      <c r="A150" s="17">
        <v>530179204</v>
      </c>
      <c r="B150" s="17">
        <v>6</v>
      </c>
      <c r="C150" s="17" t="s">
        <v>60</v>
      </c>
      <c r="D150" s="17">
        <v>489862502</v>
      </c>
      <c r="E150" s="7" t="s">
        <v>106</v>
      </c>
      <c r="F150" s="7" t="s">
        <v>107</v>
      </c>
      <c r="G150" s="7" t="s">
        <v>108</v>
      </c>
      <c r="H150" s="17" t="s">
        <v>44</v>
      </c>
      <c r="I150" s="7" t="s">
        <v>129</v>
      </c>
      <c r="J150" s="17">
        <v>3</v>
      </c>
      <c r="K150" s="17" t="s">
        <v>65</v>
      </c>
      <c r="L150" s="17" t="s">
        <v>124</v>
      </c>
      <c r="N150" s="17">
        <v>18</v>
      </c>
      <c r="O150" s="17">
        <v>3</v>
      </c>
      <c r="P150" s="17">
        <v>1</v>
      </c>
      <c r="Q150" s="17">
        <v>1</v>
      </c>
      <c r="R150">
        <v>414716215</v>
      </c>
      <c r="S150">
        <v>2098</v>
      </c>
      <c r="U150" t="s">
        <v>125</v>
      </c>
      <c r="V150" t="s">
        <v>67</v>
      </c>
      <c r="W150">
        <f>MATCH(D150,Отчет!$C$1:$C$65536,0)</f>
        <v>17</v>
      </c>
    </row>
    <row r="151" spans="1:23" x14ac:dyDescent="0.2">
      <c r="A151" s="17">
        <v>530179240</v>
      </c>
      <c r="B151" s="17">
        <v>8</v>
      </c>
      <c r="C151" s="17" t="s">
        <v>60</v>
      </c>
      <c r="D151" s="17">
        <v>489862664</v>
      </c>
      <c r="E151" s="7" t="s">
        <v>100</v>
      </c>
      <c r="F151" s="7" t="s">
        <v>101</v>
      </c>
      <c r="G151" s="7" t="s">
        <v>102</v>
      </c>
      <c r="H151" s="17" t="s">
        <v>56</v>
      </c>
      <c r="I151" s="7" t="s">
        <v>129</v>
      </c>
      <c r="J151" s="17">
        <v>3</v>
      </c>
      <c r="K151" s="17" t="s">
        <v>65</v>
      </c>
      <c r="L151" s="17" t="s">
        <v>124</v>
      </c>
      <c r="N151" s="17">
        <v>24</v>
      </c>
      <c r="O151" s="17">
        <v>3</v>
      </c>
      <c r="P151" s="17">
        <v>1</v>
      </c>
      <c r="Q151" s="17">
        <v>1</v>
      </c>
      <c r="R151">
        <v>414716215</v>
      </c>
      <c r="S151">
        <v>2098</v>
      </c>
      <c r="U151" t="s">
        <v>125</v>
      </c>
      <c r="V151" t="s">
        <v>67</v>
      </c>
      <c r="W151">
        <f>MATCH(D151,Отчет!$C$1:$C$65536,0)</f>
        <v>22</v>
      </c>
    </row>
    <row r="152" spans="1:23" x14ac:dyDescent="0.2">
      <c r="A152" s="17">
        <v>530179220</v>
      </c>
      <c r="B152" s="17">
        <v>7</v>
      </c>
      <c r="C152" s="17" t="s">
        <v>60</v>
      </c>
      <c r="D152" s="17">
        <v>489862555</v>
      </c>
      <c r="E152" s="7" t="s">
        <v>80</v>
      </c>
      <c r="F152" s="7" t="s">
        <v>81</v>
      </c>
      <c r="G152" s="7" t="s">
        <v>82</v>
      </c>
      <c r="H152" s="17" t="s">
        <v>47</v>
      </c>
      <c r="I152" s="7" t="s">
        <v>129</v>
      </c>
      <c r="J152" s="17">
        <v>3</v>
      </c>
      <c r="K152" s="17" t="s">
        <v>65</v>
      </c>
      <c r="L152" s="17" t="s">
        <v>124</v>
      </c>
      <c r="N152" s="17">
        <v>21</v>
      </c>
      <c r="O152" s="17">
        <v>3</v>
      </c>
      <c r="P152" s="17">
        <v>1</v>
      </c>
      <c r="Q152" s="17">
        <v>1</v>
      </c>
      <c r="R152">
        <v>414716215</v>
      </c>
      <c r="S152">
        <v>2098</v>
      </c>
      <c r="U152" t="s">
        <v>125</v>
      </c>
      <c r="V152" t="s">
        <v>67</v>
      </c>
      <c r="W152">
        <f>MATCH(D152,Отчет!$C$1:$C$65536,0)</f>
        <v>19</v>
      </c>
    </row>
    <row r="153" spans="1:23" x14ac:dyDescent="0.2">
      <c r="A153" s="17">
        <v>530179200</v>
      </c>
      <c r="B153" s="17">
        <v>7</v>
      </c>
      <c r="C153" s="17" t="s">
        <v>60</v>
      </c>
      <c r="D153" s="17">
        <v>489862487</v>
      </c>
      <c r="E153" s="7" t="s">
        <v>97</v>
      </c>
      <c r="F153" s="7" t="s">
        <v>98</v>
      </c>
      <c r="G153" s="7" t="s">
        <v>99</v>
      </c>
      <c r="H153" s="17" t="s">
        <v>43</v>
      </c>
      <c r="I153" s="7" t="s">
        <v>129</v>
      </c>
      <c r="J153" s="17">
        <v>3</v>
      </c>
      <c r="K153" s="17" t="s">
        <v>65</v>
      </c>
      <c r="L153" s="17" t="s">
        <v>124</v>
      </c>
      <c r="N153" s="17">
        <v>21</v>
      </c>
      <c r="O153" s="17">
        <v>3</v>
      </c>
      <c r="P153" s="17">
        <v>1</v>
      </c>
      <c r="Q153" s="17">
        <v>1</v>
      </c>
      <c r="R153">
        <v>414716215</v>
      </c>
      <c r="S153">
        <v>2098</v>
      </c>
      <c r="U153" t="s">
        <v>125</v>
      </c>
      <c r="V153" t="s">
        <v>67</v>
      </c>
      <c r="W153">
        <f>MATCH(D153,Отчет!$C$1:$C$65536,0)</f>
        <v>18</v>
      </c>
    </row>
    <row r="154" spans="1:23" x14ac:dyDescent="0.2">
      <c r="A154" s="17">
        <v>530179244</v>
      </c>
      <c r="B154" s="17">
        <v>9</v>
      </c>
      <c r="C154" s="17" t="s">
        <v>60</v>
      </c>
      <c r="D154" s="17">
        <v>489862679</v>
      </c>
      <c r="E154" s="7" t="s">
        <v>92</v>
      </c>
      <c r="F154" s="7" t="s">
        <v>81</v>
      </c>
      <c r="G154" s="7" t="s">
        <v>93</v>
      </c>
      <c r="H154" s="17" t="s">
        <v>57</v>
      </c>
      <c r="I154" s="7" t="s">
        <v>129</v>
      </c>
      <c r="J154" s="17">
        <v>3</v>
      </c>
      <c r="K154" s="17" t="s">
        <v>65</v>
      </c>
      <c r="L154" s="17" t="s">
        <v>124</v>
      </c>
      <c r="N154" s="17">
        <v>27</v>
      </c>
      <c r="O154" s="17">
        <v>3</v>
      </c>
      <c r="P154" s="17">
        <v>1</v>
      </c>
      <c r="Q154" s="17">
        <v>1</v>
      </c>
      <c r="R154">
        <v>414716215</v>
      </c>
      <c r="S154">
        <v>2098</v>
      </c>
      <c r="U154" t="s">
        <v>125</v>
      </c>
      <c r="V154" t="s">
        <v>67</v>
      </c>
      <c r="W154">
        <f>MATCH(D154,Отчет!$C$1:$C$65536,0)</f>
        <v>16</v>
      </c>
    </row>
    <row r="155" spans="1:23" x14ac:dyDescent="0.2">
      <c r="A155" s="17">
        <v>736474957</v>
      </c>
      <c r="B155" s="17">
        <v>6</v>
      </c>
      <c r="C155" s="17" t="s">
        <v>60</v>
      </c>
      <c r="D155" s="17">
        <v>489862615</v>
      </c>
      <c r="E155" s="7" t="s">
        <v>86</v>
      </c>
      <c r="F155" s="7" t="s">
        <v>87</v>
      </c>
      <c r="G155" s="7" t="s">
        <v>88</v>
      </c>
      <c r="H155" s="17" t="s">
        <v>51</v>
      </c>
      <c r="I155" s="7" t="s">
        <v>129</v>
      </c>
      <c r="J155" s="17">
        <v>3</v>
      </c>
      <c r="K155" s="17" t="s">
        <v>65</v>
      </c>
      <c r="L155" s="17" t="s">
        <v>124</v>
      </c>
      <c r="N155" s="17">
        <v>18</v>
      </c>
      <c r="O155" s="17">
        <v>3</v>
      </c>
      <c r="P155" s="17">
        <v>1</v>
      </c>
      <c r="Q155" s="17">
        <v>1</v>
      </c>
      <c r="R155">
        <v>414716215</v>
      </c>
      <c r="S155">
        <v>2098</v>
      </c>
      <c r="U155" t="s">
        <v>125</v>
      </c>
      <c r="V155" t="s">
        <v>67</v>
      </c>
      <c r="W155">
        <f>MATCH(D155,Отчет!$C$1:$C$65536,0)</f>
        <v>31</v>
      </c>
    </row>
    <row r="156" spans="1:23" x14ac:dyDescent="0.2">
      <c r="A156" s="17">
        <v>530179196</v>
      </c>
      <c r="B156" s="17">
        <v>7</v>
      </c>
      <c r="C156" s="17" t="s">
        <v>60</v>
      </c>
      <c r="D156" s="17">
        <v>489862472</v>
      </c>
      <c r="E156" s="7" t="s">
        <v>61</v>
      </c>
      <c r="F156" s="7" t="s">
        <v>62</v>
      </c>
      <c r="G156" s="7" t="s">
        <v>63</v>
      </c>
      <c r="H156" s="17" t="s">
        <v>42</v>
      </c>
      <c r="I156" s="7" t="s">
        <v>129</v>
      </c>
      <c r="J156" s="17">
        <v>3</v>
      </c>
      <c r="K156" s="17" t="s">
        <v>65</v>
      </c>
      <c r="L156" s="17" t="s">
        <v>124</v>
      </c>
      <c r="N156" s="17">
        <v>21</v>
      </c>
      <c r="O156" s="17">
        <v>3</v>
      </c>
      <c r="P156" s="17">
        <v>1</v>
      </c>
      <c r="Q156" s="17">
        <v>1</v>
      </c>
      <c r="R156">
        <v>414716215</v>
      </c>
      <c r="S156">
        <v>2098</v>
      </c>
      <c r="U156" t="s">
        <v>125</v>
      </c>
      <c r="V156" t="s">
        <v>67</v>
      </c>
      <c r="W156">
        <f>MATCH(D156,Отчет!$C$1:$C$65536,0)</f>
        <v>28</v>
      </c>
    </row>
    <row r="157" spans="1:23" x14ac:dyDescent="0.2">
      <c r="A157" s="17">
        <v>530179252</v>
      </c>
      <c r="B157" s="17">
        <v>6</v>
      </c>
      <c r="C157" s="17" t="s">
        <v>60</v>
      </c>
      <c r="D157" s="17">
        <v>497106116</v>
      </c>
      <c r="E157" s="7" t="s">
        <v>74</v>
      </c>
      <c r="F157" s="7" t="s">
        <v>75</v>
      </c>
      <c r="G157" s="7" t="s">
        <v>76</v>
      </c>
      <c r="H157" s="17" t="s">
        <v>59</v>
      </c>
      <c r="I157" s="7" t="s">
        <v>129</v>
      </c>
      <c r="J157" s="17">
        <v>3</v>
      </c>
      <c r="K157" s="17" t="s">
        <v>65</v>
      </c>
      <c r="L157" s="17" t="s">
        <v>124</v>
      </c>
      <c r="N157" s="17">
        <v>18</v>
      </c>
      <c r="O157" s="17">
        <v>3</v>
      </c>
      <c r="P157" s="17">
        <v>1</v>
      </c>
      <c r="Q157" s="17">
        <v>1</v>
      </c>
      <c r="R157">
        <v>414716215</v>
      </c>
      <c r="S157">
        <v>2098</v>
      </c>
      <c r="U157" t="s">
        <v>125</v>
      </c>
      <c r="V157" t="s">
        <v>67</v>
      </c>
      <c r="W157">
        <f>MATCH(D157,Отчет!$C$1:$C$65536,0)</f>
        <v>27</v>
      </c>
    </row>
    <row r="158" spans="1:23" x14ac:dyDescent="0.2">
      <c r="A158" s="17">
        <v>530179016</v>
      </c>
      <c r="B158" s="17">
        <v>10</v>
      </c>
      <c r="C158" s="17" t="s">
        <v>60</v>
      </c>
      <c r="D158" s="17">
        <v>497106076</v>
      </c>
      <c r="E158" s="7" t="s">
        <v>103</v>
      </c>
      <c r="F158" s="7" t="s">
        <v>104</v>
      </c>
      <c r="G158" s="7" t="s">
        <v>105</v>
      </c>
      <c r="H158" s="17" t="s">
        <v>45</v>
      </c>
      <c r="I158" s="7" t="s">
        <v>130</v>
      </c>
      <c r="J158" s="17">
        <v>3</v>
      </c>
      <c r="K158" s="17" t="s">
        <v>65</v>
      </c>
      <c r="L158" s="17" t="s">
        <v>124</v>
      </c>
      <c r="N158" s="17">
        <v>30</v>
      </c>
      <c r="O158" s="17">
        <v>3</v>
      </c>
      <c r="P158" s="17">
        <v>1</v>
      </c>
      <c r="Q158" s="17">
        <v>1</v>
      </c>
      <c r="R158">
        <v>414716215</v>
      </c>
      <c r="S158">
        <v>2098</v>
      </c>
      <c r="U158" t="s">
        <v>125</v>
      </c>
      <c r="V158" t="s">
        <v>67</v>
      </c>
      <c r="W158">
        <f>MATCH(D158,Отчет!$C$1:$C$65536,0)</f>
        <v>24</v>
      </c>
    </row>
    <row r="159" spans="1:23" x14ac:dyDescent="0.2">
      <c r="A159" s="17">
        <v>530179060</v>
      </c>
      <c r="B159" s="17">
        <v>10</v>
      </c>
      <c r="C159" s="17" t="s">
        <v>60</v>
      </c>
      <c r="D159" s="17">
        <v>489862702</v>
      </c>
      <c r="E159" s="7" t="s">
        <v>83</v>
      </c>
      <c r="F159" s="7" t="s">
        <v>84</v>
      </c>
      <c r="G159" s="7" t="s">
        <v>85</v>
      </c>
      <c r="H159" s="17" t="s">
        <v>58</v>
      </c>
      <c r="I159" s="7" t="s">
        <v>130</v>
      </c>
      <c r="J159" s="17">
        <v>3</v>
      </c>
      <c r="K159" s="17" t="s">
        <v>65</v>
      </c>
      <c r="L159" s="17" t="s">
        <v>124</v>
      </c>
      <c r="N159" s="17">
        <v>30</v>
      </c>
      <c r="O159" s="17">
        <v>3</v>
      </c>
      <c r="P159" s="17">
        <v>1</v>
      </c>
      <c r="Q159" s="17">
        <v>1</v>
      </c>
      <c r="R159">
        <v>414716215</v>
      </c>
      <c r="S159">
        <v>2098</v>
      </c>
      <c r="U159" t="s">
        <v>125</v>
      </c>
      <c r="V159" t="s">
        <v>67</v>
      </c>
      <c r="W159">
        <f>MATCH(D159,Отчет!$C$1:$C$65536,0)</f>
        <v>15</v>
      </c>
    </row>
    <row r="160" spans="1:23" x14ac:dyDescent="0.2">
      <c r="A160" s="17">
        <v>530179056</v>
      </c>
      <c r="B160" s="17">
        <v>10</v>
      </c>
      <c r="C160" s="17" t="s">
        <v>60</v>
      </c>
      <c r="D160" s="17">
        <v>489862679</v>
      </c>
      <c r="E160" s="7" t="s">
        <v>92</v>
      </c>
      <c r="F160" s="7" t="s">
        <v>81</v>
      </c>
      <c r="G160" s="7" t="s">
        <v>93</v>
      </c>
      <c r="H160" s="17" t="s">
        <v>57</v>
      </c>
      <c r="I160" s="7" t="s">
        <v>130</v>
      </c>
      <c r="J160" s="17">
        <v>3</v>
      </c>
      <c r="K160" s="17" t="s">
        <v>65</v>
      </c>
      <c r="L160" s="17" t="s">
        <v>124</v>
      </c>
      <c r="N160" s="17">
        <v>30</v>
      </c>
      <c r="O160" s="17">
        <v>3</v>
      </c>
      <c r="P160" s="17">
        <v>1</v>
      </c>
      <c r="Q160" s="17">
        <v>1</v>
      </c>
      <c r="R160">
        <v>414716215</v>
      </c>
      <c r="S160">
        <v>2098</v>
      </c>
      <c r="U160" t="s">
        <v>125</v>
      </c>
      <c r="V160" t="s">
        <v>67</v>
      </c>
      <c r="W160">
        <f>MATCH(D160,Отчет!$C$1:$C$65536,0)</f>
        <v>16</v>
      </c>
    </row>
    <row r="161" spans="1:23" x14ac:dyDescent="0.2">
      <c r="A161" s="17">
        <v>530179052</v>
      </c>
      <c r="B161" s="17">
        <v>8</v>
      </c>
      <c r="C161" s="17" t="s">
        <v>60</v>
      </c>
      <c r="D161" s="17">
        <v>489862664</v>
      </c>
      <c r="E161" s="7" t="s">
        <v>100</v>
      </c>
      <c r="F161" s="7" t="s">
        <v>101</v>
      </c>
      <c r="G161" s="7" t="s">
        <v>102</v>
      </c>
      <c r="H161" s="17" t="s">
        <v>56</v>
      </c>
      <c r="I161" s="7" t="s">
        <v>130</v>
      </c>
      <c r="J161" s="17">
        <v>3</v>
      </c>
      <c r="K161" s="17" t="s">
        <v>65</v>
      </c>
      <c r="L161" s="17" t="s">
        <v>124</v>
      </c>
      <c r="N161" s="17">
        <v>24</v>
      </c>
      <c r="O161" s="17">
        <v>3</v>
      </c>
      <c r="P161" s="17">
        <v>1</v>
      </c>
      <c r="Q161" s="17">
        <v>1</v>
      </c>
      <c r="R161">
        <v>414716215</v>
      </c>
      <c r="S161">
        <v>2098</v>
      </c>
      <c r="U161" t="s">
        <v>125</v>
      </c>
      <c r="V161" t="s">
        <v>67</v>
      </c>
      <c r="W161">
        <f>MATCH(D161,Отчет!$C$1:$C$65536,0)</f>
        <v>22</v>
      </c>
    </row>
    <row r="162" spans="1:23" x14ac:dyDescent="0.2">
      <c r="A162" s="17">
        <v>530179048</v>
      </c>
      <c r="B162" s="17">
        <v>9</v>
      </c>
      <c r="C162" s="17" t="s">
        <v>60</v>
      </c>
      <c r="D162" s="17">
        <v>489862649</v>
      </c>
      <c r="E162" s="7" t="s">
        <v>109</v>
      </c>
      <c r="F162" s="7" t="s">
        <v>110</v>
      </c>
      <c r="G162" s="7" t="s">
        <v>63</v>
      </c>
      <c r="H162" s="17" t="s">
        <v>54</v>
      </c>
      <c r="I162" s="7" t="s">
        <v>130</v>
      </c>
      <c r="J162" s="17">
        <v>3</v>
      </c>
      <c r="K162" s="17" t="s">
        <v>65</v>
      </c>
      <c r="L162" s="17" t="s">
        <v>124</v>
      </c>
      <c r="N162" s="17">
        <v>27</v>
      </c>
      <c r="O162" s="17">
        <v>3</v>
      </c>
      <c r="P162" s="17">
        <v>1</v>
      </c>
      <c r="Q162" s="17">
        <v>1</v>
      </c>
      <c r="R162">
        <v>414716215</v>
      </c>
      <c r="S162">
        <v>2098</v>
      </c>
      <c r="U162" t="s">
        <v>125</v>
      </c>
      <c r="V162" t="s">
        <v>67</v>
      </c>
      <c r="W162">
        <f>MATCH(D162,Отчет!$C$1:$C$65536,0)</f>
        <v>23</v>
      </c>
    </row>
    <row r="163" spans="1:23" x14ac:dyDescent="0.2">
      <c r="A163" s="17">
        <v>530179036</v>
      </c>
      <c r="B163" s="17">
        <v>10</v>
      </c>
      <c r="C163" s="17" t="s">
        <v>60</v>
      </c>
      <c r="D163" s="17">
        <v>489862600</v>
      </c>
      <c r="E163" s="7" t="s">
        <v>77</v>
      </c>
      <c r="F163" s="7" t="s">
        <v>78</v>
      </c>
      <c r="G163" s="7" t="s">
        <v>79</v>
      </c>
      <c r="H163" s="17" t="s">
        <v>50</v>
      </c>
      <c r="I163" s="7" t="s">
        <v>130</v>
      </c>
      <c r="J163" s="17">
        <v>3</v>
      </c>
      <c r="K163" s="17" t="s">
        <v>65</v>
      </c>
      <c r="L163" s="17" t="s">
        <v>124</v>
      </c>
      <c r="N163" s="17">
        <v>30</v>
      </c>
      <c r="O163" s="17">
        <v>3</v>
      </c>
      <c r="P163" s="17">
        <v>1</v>
      </c>
      <c r="Q163" s="17">
        <v>1</v>
      </c>
      <c r="R163">
        <v>414716215</v>
      </c>
      <c r="S163">
        <v>2098</v>
      </c>
      <c r="U163" t="s">
        <v>125</v>
      </c>
      <c r="V163" t="s">
        <v>67</v>
      </c>
      <c r="W163">
        <f>MATCH(D163,Отчет!$C$1:$C$65536,0)</f>
        <v>12</v>
      </c>
    </row>
    <row r="164" spans="1:23" x14ac:dyDescent="0.2">
      <c r="A164" s="17">
        <v>530179040</v>
      </c>
      <c r="B164" s="17">
        <v>4</v>
      </c>
      <c r="C164" s="17" t="s">
        <v>60</v>
      </c>
      <c r="D164" s="17">
        <v>489862615</v>
      </c>
      <c r="E164" s="7" t="s">
        <v>86</v>
      </c>
      <c r="F164" s="7" t="s">
        <v>87</v>
      </c>
      <c r="G164" s="7" t="s">
        <v>88</v>
      </c>
      <c r="H164" s="17" t="s">
        <v>51</v>
      </c>
      <c r="I164" s="7" t="s">
        <v>130</v>
      </c>
      <c r="J164" s="17">
        <v>3</v>
      </c>
      <c r="K164" s="17" t="s">
        <v>65</v>
      </c>
      <c r="L164" s="17" t="s">
        <v>124</v>
      </c>
      <c r="N164" s="17">
        <v>12</v>
      </c>
      <c r="O164" s="17">
        <v>3</v>
      </c>
      <c r="P164" s="17">
        <v>1</v>
      </c>
      <c r="Q164" s="17">
        <v>1</v>
      </c>
      <c r="R164">
        <v>414716215</v>
      </c>
      <c r="S164">
        <v>2098</v>
      </c>
      <c r="U164" t="s">
        <v>125</v>
      </c>
      <c r="V164" t="s">
        <v>67</v>
      </c>
      <c r="W164">
        <f>MATCH(D164,Отчет!$C$1:$C$65536,0)</f>
        <v>31</v>
      </c>
    </row>
    <row r="165" spans="1:23" x14ac:dyDescent="0.2">
      <c r="A165" s="17">
        <v>530179032</v>
      </c>
      <c r="B165" s="17">
        <v>10</v>
      </c>
      <c r="C165" s="17" t="s">
        <v>60</v>
      </c>
      <c r="D165" s="17">
        <v>489862585</v>
      </c>
      <c r="E165" s="7" t="s">
        <v>118</v>
      </c>
      <c r="F165" s="7" t="s">
        <v>90</v>
      </c>
      <c r="G165" s="7" t="s">
        <v>119</v>
      </c>
      <c r="H165" s="17" t="s">
        <v>49</v>
      </c>
      <c r="I165" s="7" t="s">
        <v>130</v>
      </c>
      <c r="J165" s="17">
        <v>3</v>
      </c>
      <c r="K165" s="17" t="s">
        <v>65</v>
      </c>
      <c r="L165" s="17" t="s">
        <v>124</v>
      </c>
      <c r="N165" s="17">
        <v>30</v>
      </c>
      <c r="O165" s="17">
        <v>3</v>
      </c>
      <c r="P165" s="17">
        <v>1</v>
      </c>
      <c r="Q165" s="17">
        <v>1</v>
      </c>
      <c r="R165">
        <v>414716215</v>
      </c>
      <c r="S165">
        <v>2098</v>
      </c>
      <c r="U165" t="s">
        <v>125</v>
      </c>
      <c r="V165" t="s">
        <v>67</v>
      </c>
      <c r="W165">
        <f>MATCH(D165,Отчет!$C$1:$C$65536,0)</f>
        <v>21</v>
      </c>
    </row>
    <row r="166" spans="1:23" x14ac:dyDescent="0.2">
      <c r="A166" s="17">
        <v>530179028</v>
      </c>
      <c r="B166" s="17">
        <v>10</v>
      </c>
      <c r="C166" s="17" t="s">
        <v>60</v>
      </c>
      <c r="D166" s="17">
        <v>489862570</v>
      </c>
      <c r="E166" s="7" t="s">
        <v>71</v>
      </c>
      <c r="F166" s="7" t="s">
        <v>72</v>
      </c>
      <c r="G166" s="7" t="s">
        <v>73</v>
      </c>
      <c r="H166" s="17" t="s">
        <v>48</v>
      </c>
      <c r="I166" s="7" t="s">
        <v>130</v>
      </c>
      <c r="J166" s="17">
        <v>3</v>
      </c>
      <c r="K166" s="17" t="s">
        <v>65</v>
      </c>
      <c r="L166" s="17" t="s">
        <v>124</v>
      </c>
      <c r="N166" s="17">
        <v>30</v>
      </c>
      <c r="O166" s="17">
        <v>3</v>
      </c>
      <c r="P166" s="17">
        <v>1</v>
      </c>
      <c r="Q166" s="17">
        <v>1</v>
      </c>
      <c r="R166">
        <v>414716215</v>
      </c>
      <c r="S166">
        <v>2098</v>
      </c>
      <c r="U166" t="s">
        <v>125</v>
      </c>
      <c r="V166" t="s">
        <v>67</v>
      </c>
      <c r="W166">
        <f>MATCH(D166,Отчет!$C$1:$C$65536,0)</f>
        <v>13</v>
      </c>
    </row>
    <row r="167" spans="1:23" x14ac:dyDescent="0.2">
      <c r="A167" s="17">
        <v>530179024</v>
      </c>
      <c r="B167" s="17">
        <v>9</v>
      </c>
      <c r="C167" s="17" t="s">
        <v>60</v>
      </c>
      <c r="D167" s="17">
        <v>489862555</v>
      </c>
      <c r="E167" s="7" t="s">
        <v>80</v>
      </c>
      <c r="F167" s="7" t="s">
        <v>81</v>
      </c>
      <c r="G167" s="7" t="s">
        <v>82</v>
      </c>
      <c r="H167" s="17" t="s">
        <v>47</v>
      </c>
      <c r="I167" s="7" t="s">
        <v>130</v>
      </c>
      <c r="J167" s="17">
        <v>3</v>
      </c>
      <c r="K167" s="17" t="s">
        <v>65</v>
      </c>
      <c r="L167" s="17" t="s">
        <v>124</v>
      </c>
      <c r="N167" s="17">
        <v>27</v>
      </c>
      <c r="O167" s="17">
        <v>3</v>
      </c>
      <c r="P167" s="17">
        <v>1</v>
      </c>
      <c r="Q167" s="17">
        <v>1</v>
      </c>
      <c r="R167">
        <v>414716215</v>
      </c>
      <c r="S167">
        <v>2098</v>
      </c>
      <c r="U167" t="s">
        <v>125</v>
      </c>
      <c r="V167" t="s">
        <v>67</v>
      </c>
      <c r="W167">
        <f>MATCH(D167,Отчет!$C$1:$C$65536,0)</f>
        <v>19</v>
      </c>
    </row>
    <row r="168" spans="1:23" x14ac:dyDescent="0.2">
      <c r="A168" s="17">
        <v>530179020</v>
      </c>
      <c r="B168" s="17">
        <v>10</v>
      </c>
      <c r="C168" s="17" t="s">
        <v>60</v>
      </c>
      <c r="D168" s="17">
        <v>489862540</v>
      </c>
      <c r="E168" s="7" t="s">
        <v>89</v>
      </c>
      <c r="F168" s="7" t="s">
        <v>90</v>
      </c>
      <c r="G168" s="7" t="s">
        <v>91</v>
      </c>
      <c r="H168" s="17" t="s">
        <v>46</v>
      </c>
      <c r="I168" s="7" t="s">
        <v>130</v>
      </c>
      <c r="J168" s="17">
        <v>3</v>
      </c>
      <c r="K168" s="17" t="s">
        <v>65</v>
      </c>
      <c r="L168" s="17" t="s">
        <v>124</v>
      </c>
      <c r="N168" s="17">
        <v>30</v>
      </c>
      <c r="O168" s="17">
        <v>3</v>
      </c>
      <c r="P168" s="17">
        <v>1</v>
      </c>
      <c r="Q168" s="17">
        <v>1</v>
      </c>
      <c r="R168">
        <v>414716215</v>
      </c>
      <c r="S168">
        <v>2098</v>
      </c>
      <c r="U168" t="s">
        <v>125</v>
      </c>
      <c r="V168" t="s">
        <v>67</v>
      </c>
      <c r="W168">
        <f>MATCH(D168,Отчет!$C$1:$C$65536,0)</f>
        <v>26</v>
      </c>
    </row>
    <row r="169" spans="1:23" x14ac:dyDescent="0.2">
      <c r="A169" s="17">
        <v>530179012</v>
      </c>
      <c r="B169" s="17">
        <v>10</v>
      </c>
      <c r="C169" s="17" t="s">
        <v>60</v>
      </c>
      <c r="D169" s="17">
        <v>489862502</v>
      </c>
      <c r="E169" s="7" t="s">
        <v>106</v>
      </c>
      <c r="F169" s="7" t="s">
        <v>107</v>
      </c>
      <c r="G169" s="7" t="s">
        <v>108</v>
      </c>
      <c r="H169" s="17" t="s">
        <v>44</v>
      </c>
      <c r="I169" s="7" t="s">
        <v>130</v>
      </c>
      <c r="J169" s="17">
        <v>3</v>
      </c>
      <c r="K169" s="17" t="s">
        <v>65</v>
      </c>
      <c r="L169" s="17" t="s">
        <v>124</v>
      </c>
      <c r="N169" s="17">
        <v>30</v>
      </c>
      <c r="O169" s="17">
        <v>3</v>
      </c>
      <c r="P169" s="17">
        <v>1</v>
      </c>
      <c r="Q169" s="17">
        <v>1</v>
      </c>
      <c r="R169">
        <v>414716215</v>
      </c>
      <c r="S169">
        <v>2098</v>
      </c>
      <c r="U169" t="s">
        <v>125</v>
      </c>
      <c r="V169" t="s">
        <v>67</v>
      </c>
      <c r="W169">
        <f>MATCH(D169,Отчет!$C$1:$C$65536,0)</f>
        <v>17</v>
      </c>
    </row>
    <row r="170" spans="1:23" x14ac:dyDescent="0.2">
      <c r="A170" s="17">
        <v>530179008</v>
      </c>
      <c r="B170" s="17">
        <v>9</v>
      </c>
      <c r="C170" s="17" t="s">
        <v>60</v>
      </c>
      <c r="D170" s="17">
        <v>489862457</v>
      </c>
      <c r="E170" s="7" t="s">
        <v>68</v>
      </c>
      <c r="F170" s="7" t="s">
        <v>69</v>
      </c>
      <c r="G170" s="7" t="s">
        <v>70</v>
      </c>
      <c r="H170" s="17" t="s">
        <v>41</v>
      </c>
      <c r="I170" s="7" t="s">
        <v>130</v>
      </c>
      <c r="J170" s="17">
        <v>3</v>
      </c>
      <c r="K170" s="17" t="s">
        <v>65</v>
      </c>
      <c r="L170" s="17" t="s">
        <v>124</v>
      </c>
      <c r="N170" s="17">
        <v>27</v>
      </c>
      <c r="O170" s="17">
        <v>3</v>
      </c>
      <c r="P170" s="17">
        <v>1</v>
      </c>
      <c r="Q170" s="17">
        <v>1</v>
      </c>
      <c r="R170">
        <v>414716215</v>
      </c>
      <c r="S170">
        <v>2098</v>
      </c>
      <c r="U170" t="s">
        <v>125</v>
      </c>
      <c r="V170" t="s">
        <v>67</v>
      </c>
      <c r="W170">
        <f>MATCH(D170,Отчет!$C$1:$C$65536,0)</f>
        <v>20</v>
      </c>
    </row>
    <row r="171" spans="1:23" x14ac:dyDescent="0.2">
      <c r="A171" s="17">
        <v>530179004</v>
      </c>
      <c r="B171" s="17">
        <v>10</v>
      </c>
      <c r="C171" s="17" t="s">
        <v>60</v>
      </c>
      <c r="D171" s="17">
        <v>489862438</v>
      </c>
      <c r="E171" s="7" t="s">
        <v>94</v>
      </c>
      <c r="F171" s="7" t="s">
        <v>95</v>
      </c>
      <c r="G171" s="7" t="s">
        <v>96</v>
      </c>
      <c r="H171" s="17" t="s">
        <v>40</v>
      </c>
      <c r="I171" s="7" t="s">
        <v>130</v>
      </c>
      <c r="J171" s="17">
        <v>3</v>
      </c>
      <c r="K171" s="17" t="s">
        <v>65</v>
      </c>
      <c r="L171" s="17" t="s">
        <v>124</v>
      </c>
      <c r="N171" s="17">
        <v>30</v>
      </c>
      <c r="O171" s="17">
        <v>3</v>
      </c>
      <c r="P171" s="17">
        <v>1</v>
      </c>
      <c r="Q171" s="17">
        <v>1</v>
      </c>
      <c r="R171">
        <v>414716215</v>
      </c>
      <c r="S171">
        <v>2098</v>
      </c>
      <c r="U171" t="s">
        <v>125</v>
      </c>
      <c r="V171" t="s">
        <v>67</v>
      </c>
      <c r="W171">
        <f>MATCH(D171,Отчет!$C$1:$C$65536,0)</f>
        <v>30</v>
      </c>
    </row>
    <row r="172" spans="1:23" x14ac:dyDescent="0.2">
      <c r="A172" s="17">
        <v>530179064</v>
      </c>
      <c r="B172" s="17">
        <v>10</v>
      </c>
      <c r="C172" s="17" t="s">
        <v>60</v>
      </c>
      <c r="D172" s="17">
        <v>497106116</v>
      </c>
      <c r="E172" s="7" t="s">
        <v>74</v>
      </c>
      <c r="F172" s="7" t="s">
        <v>75</v>
      </c>
      <c r="G172" s="7" t="s">
        <v>76</v>
      </c>
      <c r="H172" s="17" t="s">
        <v>59</v>
      </c>
      <c r="I172" s="7" t="s">
        <v>130</v>
      </c>
      <c r="J172" s="17">
        <v>3</v>
      </c>
      <c r="K172" s="17" t="s">
        <v>65</v>
      </c>
      <c r="L172" s="17" t="s">
        <v>124</v>
      </c>
      <c r="N172" s="17">
        <v>30</v>
      </c>
      <c r="O172" s="17">
        <v>3</v>
      </c>
      <c r="P172" s="17">
        <v>1</v>
      </c>
      <c r="Q172" s="17">
        <v>1</v>
      </c>
      <c r="R172">
        <v>414716215</v>
      </c>
      <c r="S172">
        <v>2098</v>
      </c>
      <c r="U172" t="s">
        <v>125</v>
      </c>
      <c r="V172" t="s">
        <v>67</v>
      </c>
      <c r="W172">
        <f>MATCH(D172,Отчет!$C$1:$C$65536,0)</f>
        <v>27</v>
      </c>
    </row>
    <row r="173" spans="1:23" x14ac:dyDescent="0.2">
      <c r="A173" s="17">
        <v>530179044</v>
      </c>
      <c r="B173" s="17">
        <v>8</v>
      </c>
      <c r="C173" s="17" t="s">
        <v>60</v>
      </c>
      <c r="D173" s="17">
        <v>497106100</v>
      </c>
      <c r="E173" s="7" t="s">
        <v>111</v>
      </c>
      <c r="F173" s="7" t="s">
        <v>90</v>
      </c>
      <c r="G173" s="7" t="s">
        <v>112</v>
      </c>
      <c r="H173" s="17" t="s">
        <v>53</v>
      </c>
      <c r="I173" s="7" t="s">
        <v>130</v>
      </c>
      <c r="J173" s="17">
        <v>3</v>
      </c>
      <c r="K173" s="17" t="s">
        <v>65</v>
      </c>
      <c r="L173" s="17" t="s">
        <v>124</v>
      </c>
      <c r="N173" s="17">
        <v>24</v>
      </c>
      <c r="O173" s="17">
        <v>3</v>
      </c>
      <c r="P173" s="17">
        <v>1</v>
      </c>
      <c r="Q173" s="17">
        <v>1</v>
      </c>
      <c r="R173">
        <v>414716215</v>
      </c>
      <c r="S173">
        <v>2098</v>
      </c>
      <c r="U173" t="s">
        <v>125</v>
      </c>
      <c r="V173" t="s">
        <v>67</v>
      </c>
      <c r="W173">
        <f>MATCH(D173,Отчет!$C$1:$C$65536,0)</f>
        <v>25</v>
      </c>
    </row>
    <row r="174" spans="1:23" x14ac:dyDescent="0.2">
      <c r="A174" s="17">
        <v>530178956</v>
      </c>
      <c r="B174" s="17">
        <v>5</v>
      </c>
      <c r="C174" s="17" t="s">
        <v>60</v>
      </c>
      <c r="D174" s="17">
        <v>489862634</v>
      </c>
      <c r="E174" s="7" t="s">
        <v>115</v>
      </c>
      <c r="F174" s="7" t="s">
        <v>116</v>
      </c>
      <c r="G174" s="7" t="s">
        <v>117</v>
      </c>
      <c r="H174" s="17" t="s">
        <v>52</v>
      </c>
      <c r="I174" s="7" t="s">
        <v>131</v>
      </c>
      <c r="J174" s="17">
        <v>3</v>
      </c>
      <c r="K174" s="17" t="s">
        <v>65</v>
      </c>
      <c r="L174" s="17" t="s">
        <v>124</v>
      </c>
      <c r="N174" s="17">
        <v>15</v>
      </c>
      <c r="O174" s="17">
        <v>3</v>
      </c>
      <c r="P174" s="17">
        <v>1</v>
      </c>
      <c r="Q174" s="17">
        <v>1</v>
      </c>
      <c r="R174">
        <v>414716215</v>
      </c>
      <c r="S174">
        <v>2098</v>
      </c>
      <c r="U174" t="s">
        <v>125</v>
      </c>
      <c r="V174" t="s">
        <v>67</v>
      </c>
      <c r="W174">
        <f>MATCH(D174,Отчет!$C$1:$C$65536,0)</f>
        <v>29</v>
      </c>
    </row>
    <row r="175" spans="1:23" x14ac:dyDescent="0.2">
      <c r="A175" s="17">
        <v>530178948</v>
      </c>
      <c r="B175" s="17">
        <v>9</v>
      </c>
      <c r="C175" s="17" t="s">
        <v>60</v>
      </c>
      <c r="D175" s="17">
        <v>489862600</v>
      </c>
      <c r="E175" s="7" t="s">
        <v>77</v>
      </c>
      <c r="F175" s="7" t="s">
        <v>78</v>
      </c>
      <c r="G175" s="7" t="s">
        <v>79</v>
      </c>
      <c r="H175" s="17" t="s">
        <v>50</v>
      </c>
      <c r="I175" s="7" t="s">
        <v>131</v>
      </c>
      <c r="J175" s="17">
        <v>3</v>
      </c>
      <c r="K175" s="17" t="s">
        <v>65</v>
      </c>
      <c r="L175" s="17" t="s">
        <v>124</v>
      </c>
      <c r="N175" s="17">
        <v>27</v>
      </c>
      <c r="O175" s="17">
        <v>3</v>
      </c>
      <c r="P175" s="17">
        <v>1</v>
      </c>
      <c r="Q175" s="17">
        <v>1</v>
      </c>
      <c r="R175">
        <v>414716215</v>
      </c>
      <c r="S175">
        <v>2098</v>
      </c>
      <c r="U175" t="s">
        <v>125</v>
      </c>
      <c r="V175" t="s">
        <v>67</v>
      </c>
      <c r="W175">
        <f>MATCH(D175,Отчет!$C$1:$C$65536,0)</f>
        <v>12</v>
      </c>
    </row>
    <row r="176" spans="1:23" x14ac:dyDescent="0.2">
      <c r="A176" s="17">
        <v>530178922</v>
      </c>
      <c r="B176" s="17">
        <v>6</v>
      </c>
      <c r="C176" s="17" t="s">
        <v>60</v>
      </c>
      <c r="D176" s="17">
        <v>489862438</v>
      </c>
      <c r="E176" s="7" t="s">
        <v>94</v>
      </c>
      <c r="F176" s="7" t="s">
        <v>95</v>
      </c>
      <c r="G176" s="7" t="s">
        <v>96</v>
      </c>
      <c r="H176" s="17" t="s">
        <v>40</v>
      </c>
      <c r="I176" s="7" t="s">
        <v>131</v>
      </c>
      <c r="J176" s="17">
        <v>3</v>
      </c>
      <c r="K176" s="17" t="s">
        <v>65</v>
      </c>
      <c r="L176" s="17" t="s">
        <v>124</v>
      </c>
      <c r="N176" s="17">
        <v>18</v>
      </c>
      <c r="O176" s="17">
        <v>3</v>
      </c>
      <c r="P176" s="17">
        <v>1</v>
      </c>
      <c r="Q176" s="17">
        <v>1</v>
      </c>
      <c r="R176">
        <v>414716215</v>
      </c>
      <c r="S176">
        <v>2098</v>
      </c>
      <c r="U176" t="s">
        <v>125</v>
      </c>
      <c r="V176" t="s">
        <v>67</v>
      </c>
      <c r="W176">
        <f>MATCH(D176,Отчет!$C$1:$C$65536,0)</f>
        <v>30</v>
      </c>
    </row>
    <row r="177" spans="1:23" x14ac:dyDescent="0.2">
      <c r="A177" s="17">
        <v>530178944</v>
      </c>
      <c r="B177" s="17">
        <v>9</v>
      </c>
      <c r="C177" s="17" t="s">
        <v>60</v>
      </c>
      <c r="D177" s="17">
        <v>489862570</v>
      </c>
      <c r="E177" s="7" t="s">
        <v>71</v>
      </c>
      <c r="F177" s="7" t="s">
        <v>72</v>
      </c>
      <c r="G177" s="7" t="s">
        <v>73</v>
      </c>
      <c r="H177" s="17" t="s">
        <v>48</v>
      </c>
      <c r="I177" s="7" t="s">
        <v>131</v>
      </c>
      <c r="J177" s="17">
        <v>3</v>
      </c>
      <c r="K177" s="17" t="s">
        <v>65</v>
      </c>
      <c r="L177" s="17" t="s">
        <v>124</v>
      </c>
      <c r="N177" s="17">
        <v>27</v>
      </c>
      <c r="O177" s="17">
        <v>3</v>
      </c>
      <c r="P177" s="17">
        <v>1</v>
      </c>
      <c r="Q177" s="17">
        <v>1</v>
      </c>
      <c r="R177">
        <v>414716215</v>
      </c>
      <c r="S177">
        <v>2098</v>
      </c>
      <c r="U177" t="s">
        <v>125</v>
      </c>
      <c r="V177" t="s">
        <v>67</v>
      </c>
      <c r="W177">
        <f>MATCH(D177,Отчет!$C$1:$C$65536,0)</f>
        <v>13</v>
      </c>
    </row>
    <row r="178" spans="1:23" x14ac:dyDescent="0.2">
      <c r="A178" s="17">
        <v>530178940</v>
      </c>
      <c r="B178" s="17">
        <v>9</v>
      </c>
      <c r="C178" s="17" t="s">
        <v>60</v>
      </c>
      <c r="D178" s="17">
        <v>489862555</v>
      </c>
      <c r="E178" s="7" t="s">
        <v>80</v>
      </c>
      <c r="F178" s="7" t="s">
        <v>81</v>
      </c>
      <c r="G178" s="7" t="s">
        <v>82</v>
      </c>
      <c r="H178" s="17" t="s">
        <v>47</v>
      </c>
      <c r="I178" s="7" t="s">
        <v>131</v>
      </c>
      <c r="J178" s="17">
        <v>3</v>
      </c>
      <c r="K178" s="17" t="s">
        <v>65</v>
      </c>
      <c r="L178" s="17" t="s">
        <v>124</v>
      </c>
      <c r="N178" s="17">
        <v>27</v>
      </c>
      <c r="O178" s="17">
        <v>3</v>
      </c>
      <c r="P178" s="17">
        <v>1</v>
      </c>
      <c r="Q178" s="17">
        <v>1</v>
      </c>
      <c r="R178">
        <v>414716215</v>
      </c>
      <c r="S178">
        <v>2098</v>
      </c>
      <c r="U178" t="s">
        <v>125</v>
      </c>
      <c r="V178" t="s">
        <v>67</v>
      </c>
      <c r="W178">
        <f>MATCH(D178,Отчет!$C$1:$C$65536,0)</f>
        <v>19</v>
      </c>
    </row>
    <row r="179" spans="1:23" x14ac:dyDescent="0.2">
      <c r="A179" s="17">
        <v>530178960</v>
      </c>
      <c r="B179" s="17">
        <v>6</v>
      </c>
      <c r="C179" s="17" t="s">
        <v>60</v>
      </c>
      <c r="D179" s="17">
        <v>497106100</v>
      </c>
      <c r="E179" s="7" t="s">
        <v>111</v>
      </c>
      <c r="F179" s="7" t="s">
        <v>90</v>
      </c>
      <c r="G179" s="7" t="s">
        <v>112</v>
      </c>
      <c r="H179" s="17" t="s">
        <v>53</v>
      </c>
      <c r="I179" s="7" t="s">
        <v>131</v>
      </c>
      <c r="J179" s="17">
        <v>3</v>
      </c>
      <c r="K179" s="17" t="s">
        <v>65</v>
      </c>
      <c r="L179" s="17" t="s">
        <v>124</v>
      </c>
      <c r="N179" s="17">
        <v>18</v>
      </c>
      <c r="O179" s="17">
        <v>3</v>
      </c>
      <c r="P179" s="17">
        <v>1</v>
      </c>
      <c r="Q179" s="17">
        <v>1</v>
      </c>
      <c r="R179">
        <v>414716215</v>
      </c>
      <c r="S179">
        <v>2098</v>
      </c>
      <c r="U179" t="s">
        <v>125</v>
      </c>
      <c r="V179" t="s">
        <v>67</v>
      </c>
      <c r="W179">
        <f>MATCH(D179,Отчет!$C$1:$C$65536,0)</f>
        <v>25</v>
      </c>
    </row>
    <row r="180" spans="1:23" x14ac:dyDescent="0.2">
      <c r="A180" s="17">
        <v>530178936</v>
      </c>
      <c r="B180" s="17">
        <v>9</v>
      </c>
      <c r="C180" s="17" t="s">
        <v>60</v>
      </c>
      <c r="D180" s="17">
        <v>489862517</v>
      </c>
      <c r="E180" s="7" t="s">
        <v>113</v>
      </c>
      <c r="F180" s="7" t="s">
        <v>81</v>
      </c>
      <c r="G180" s="7" t="s">
        <v>114</v>
      </c>
      <c r="H180" s="17" t="s">
        <v>55</v>
      </c>
      <c r="I180" s="7" t="s">
        <v>131</v>
      </c>
      <c r="J180" s="17">
        <v>3</v>
      </c>
      <c r="K180" s="17" t="s">
        <v>65</v>
      </c>
      <c r="L180" s="17" t="s">
        <v>124</v>
      </c>
      <c r="N180" s="17">
        <v>27</v>
      </c>
      <c r="O180" s="17">
        <v>3</v>
      </c>
      <c r="P180" s="17">
        <v>1</v>
      </c>
      <c r="Q180" s="17">
        <v>1</v>
      </c>
      <c r="R180">
        <v>414716215</v>
      </c>
      <c r="S180">
        <v>2098</v>
      </c>
      <c r="U180" t="s">
        <v>125</v>
      </c>
      <c r="V180" t="s">
        <v>67</v>
      </c>
      <c r="W180">
        <f>MATCH(D180,Отчет!$C$1:$C$65536,0)</f>
        <v>14</v>
      </c>
    </row>
    <row r="181" spans="1:23" x14ac:dyDescent="0.2">
      <c r="A181" s="17">
        <v>530178930</v>
      </c>
      <c r="B181" s="17">
        <v>7</v>
      </c>
      <c r="C181" s="17" t="s">
        <v>60</v>
      </c>
      <c r="D181" s="17">
        <v>489862487</v>
      </c>
      <c r="E181" s="7" t="s">
        <v>97</v>
      </c>
      <c r="F181" s="7" t="s">
        <v>98</v>
      </c>
      <c r="G181" s="7" t="s">
        <v>99</v>
      </c>
      <c r="H181" s="17" t="s">
        <v>43</v>
      </c>
      <c r="I181" s="7" t="s">
        <v>131</v>
      </c>
      <c r="J181" s="17">
        <v>3</v>
      </c>
      <c r="K181" s="17" t="s">
        <v>65</v>
      </c>
      <c r="L181" s="17" t="s">
        <v>124</v>
      </c>
      <c r="N181" s="17">
        <v>21</v>
      </c>
      <c r="O181" s="17">
        <v>3</v>
      </c>
      <c r="P181" s="17">
        <v>1</v>
      </c>
      <c r="Q181" s="17">
        <v>1</v>
      </c>
      <c r="R181">
        <v>414716215</v>
      </c>
      <c r="S181">
        <v>2098</v>
      </c>
      <c r="U181" t="s">
        <v>125</v>
      </c>
      <c r="V181" t="s">
        <v>67</v>
      </c>
      <c r="W181">
        <f>MATCH(D181,Отчет!$C$1:$C$65536,0)</f>
        <v>18</v>
      </c>
    </row>
    <row r="182" spans="1:23" x14ac:dyDescent="0.2">
      <c r="A182" s="17">
        <v>530178926</v>
      </c>
      <c r="B182" s="17">
        <v>8</v>
      </c>
      <c r="C182" s="17" t="s">
        <v>60</v>
      </c>
      <c r="D182" s="17">
        <v>489862472</v>
      </c>
      <c r="E182" s="7" t="s">
        <v>61</v>
      </c>
      <c r="F182" s="7" t="s">
        <v>62</v>
      </c>
      <c r="G182" s="7" t="s">
        <v>63</v>
      </c>
      <c r="H182" s="17" t="s">
        <v>42</v>
      </c>
      <c r="I182" s="7" t="s">
        <v>131</v>
      </c>
      <c r="J182" s="17">
        <v>3</v>
      </c>
      <c r="K182" s="17" t="s">
        <v>65</v>
      </c>
      <c r="L182" s="17" t="s">
        <v>124</v>
      </c>
      <c r="N182" s="17">
        <v>24</v>
      </c>
      <c r="O182" s="17">
        <v>3</v>
      </c>
      <c r="P182" s="17">
        <v>1</v>
      </c>
      <c r="Q182" s="17">
        <v>1</v>
      </c>
      <c r="R182">
        <v>414716215</v>
      </c>
      <c r="S182">
        <v>2098</v>
      </c>
      <c r="U182" t="s">
        <v>125</v>
      </c>
      <c r="V182" t="s">
        <v>67</v>
      </c>
      <c r="W182">
        <f>MATCH(D182,Отчет!$C$1:$C$65536,0)</f>
        <v>28</v>
      </c>
    </row>
    <row r="183" spans="1:23" x14ac:dyDescent="0.2">
      <c r="A183" s="17">
        <v>540962777</v>
      </c>
      <c r="B183" s="17">
        <v>6</v>
      </c>
      <c r="C183" s="17" t="s">
        <v>60</v>
      </c>
      <c r="D183" s="17">
        <v>489862649</v>
      </c>
      <c r="E183" s="7" t="s">
        <v>109</v>
      </c>
      <c r="F183" s="7" t="s">
        <v>110</v>
      </c>
      <c r="G183" s="7" t="s">
        <v>63</v>
      </c>
      <c r="H183" s="17" t="s">
        <v>54</v>
      </c>
      <c r="I183" s="7" t="s">
        <v>132</v>
      </c>
      <c r="J183" s="17">
        <v>6</v>
      </c>
      <c r="K183" s="17" t="s">
        <v>65</v>
      </c>
      <c r="L183" s="17" t="s">
        <v>124</v>
      </c>
      <c r="N183" s="17">
        <v>36</v>
      </c>
      <c r="O183" s="17">
        <v>6</v>
      </c>
      <c r="P183" s="17">
        <v>1</v>
      </c>
      <c r="Q183" s="17">
        <v>1</v>
      </c>
      <c r="R183">
        <v>414716215</v>
      </c>
      <c r="S183">
        <v>2098</v>
      </c>
      <c r="U183" t="s">
        <v>121</v>
      </c>
      <c r="V183" t="s">
        <v>67</v>
      </c>
      <c r="W183">
        <f>MATCH(D183,Отчет!$C$1:$C$65536,0)</f>
        <v>23</v>
      </c>
    </row>
    <row r="184" spans="1:23" x14ac:dyDescent="0.2">
      <c r="A184" s="17">
        <v>540962789</v>
      </c>
      <c r="B184" s="17">
        <v>7</v>
      </c>
      <c r="C184" s="17" t="s">
        <v>60</v>
      </c>
      <c r="D184" s="17">
        <v>489862702</v>
      </c>
      <c r="E184" s="7" t="s">
        <v>83</v>
      </c>
      <c r="F184" s="7" t="s">
        <v>84</v>
      </c>
      <c r="G184" s="7" t="s">
        <v>85</v>
      </c>
      <c r="H184" s="17" t="s">
        <v>58</v>
      </c>
      <c r="I184" s="7" t="s">
        <v>132</v>
      </c>
      <c r="J184" s="17">
        <v>6</v>
      </c>
      <c r="K184" s="17" t="s">
        <v>65</v>
      </c>
      <c r="L184" s="17" t="s">
        <v>124</v>
      </c>
      <c r="N184" s="17">
        <v>42</v>
      </c>
      <c r="O184" s="17">
        <v>6</v>
      </c>
      <c r="P184" s="17">
        <v>1</v>
      </c>
      <c r="Q184" s="17">
        <v>1</v>
      </c>
      <c r="R184">
        <v>414716215</v>
      </c>
      <c r="S184">
        <v>2098</v>
      </c>
      <c r="U184" t="s">
        <v>121</v>
      </c>
      <c r="V184" t="s">
        <v>67</v>
      </c>
      <c r="W184">
        <f>MATCH(D184,Отчет!$C$1:$C$65536,0)</f>
        <v>15</v>
      </c>
    </row>
    <row r="185" spans="1:23" x14ac:dyDescent="0.2">
      <c r="A185" s="17">
        <v>540962773</v>
      </c>
      <c r="B185" s="17">
        <v>4</v>
      </c>
      <c r="C185" s="17" t="s">
        <v>60</v>
      </c>
      <c r="D185" s="17">
        <v>497106100</v>
      </c>
      <c r="E185" s="7" t="s">
        <v>111</v>
      </c>
      <c r="F185" s="7" t="s">
        <v>90</v>
      </c>
      <c r="G185" s="7" t="s">
        <v>112</v>
      </c>
      <c r="H185" s="17" t="s">
        <v>53</v>
      </c>
      <c r="I185" s="7" t="s">
        <v>132</v>
      </c>
      <c r="J185" s="17">
        <v>6</v>
      </c>
      <c r="K185" s="17" t="s">
        <v>65</v>
      </c>
      <c r="L185" s="17" t="s">
        <v>124</v>
      </c>
      <c r="N185" s="17">
        <v>24</v>
      </c>
      <c r="O185" s="17">
        <v>6</v>
      </c>
      <c r="P185" s="17">
        <v>1</v>
      </c>
      <c r="Q185" s="17">
        <v>1</v>
      </c>
      <c r="R185">
        <v>414716215</v>
      </c>
      <c r="S185">
        <v>2098</v>
      </c>
      <c r="U185" t="s">
        <v>121</v>
      </c>
      <c r="V185" t="s">
        <v>67</v>
      </c>
      <c r="W185">
        <f>MATCH(D185,Отчет!$C$1:$C$65536,0)</f>
        <v>25</v>
      </c>
    </row>
    <row r="186" spans="1:23" x14ac:dyDescent="0.2">
      <c r="A186" s="17">
        <v>540962769</v>
      </c>
      <c r="B186" s="17">
        <v>4</v>
      </c>
      <c r="C186" s="17" t="s">
        <v>60</v>
      </c>
      <c r="D186" s="17">
        <v>489862634</v>
      </c>
      <c r="E186" s="7" t="s">
        <v>115</v>
      </c>
      <c r="F186" s="7" t="s">
        <v>116</v>
      </c>
      <c r="G186" s="7" t="s">
        <v>117</v>
      </c>
      <c r="H186" s="17" t="s">
        <v>52</v>
      </c>
      <c r="I186" s="7" t="s">
        <v>132</v>
      </c>
      <c r="J186" s="17">
        <v>6</v>
      </c>
      <c r="K186" s="17" t="s">
        <v>65</v>
      </c>
      <c r="L186" s="17" t="s">
        <v>124</v>
      </c>
      <c r="N186" s="17">
        <v>24</v>
      </c>
      <c r="O186" s="17">
        <v>6</v>
      </c>
      <c r="P186" s="17">
        <v>1</v>
      </c>
      <c r="Q186" s="17">
        <v>1</v>
      </c>
      <c r="R186">
        <v>414716215</v>
      </c>
      <c r="S186">
        <v>2098</v>
      </c>
      <c r="U186" t="s">
        <v>121</v>
      </c>
      <c r="V186" t="s">
        <v>67</v>
      </c>
      <c r="W186">
        <f>MATCH(D186,Отчет!$C$1:$C$65536,0)</f>
        <v>29</v>
      </c>
    </row>
    <row r="187" spans="1:23" x14ac:dyDescent="0.2">
      <c r="A187" s="17">
        <v>540962737</v>
      </c>
      <c r="B187" s="17">
        <v>7</v>
      </c>
      <c r="C187" s="17" t="s">
        <v>60</v>
      </c>
      <c r="D187" s="17">
        <v>489862517</v>
      </c>
      <c r="E187" s="7" t="s">
        <v>113</v>
      </c>
      <c r="F187" s="7" t="s">
        <v>81</v>
      </c>
      <c r="G187" s="7" t="s">
        <v>114</v>
      </c>
      <c r="H187" s="17" t="s">
        <v>55</v>
      </c>
      <c r="I187" s="7" t="s">
        <v>132</v>
      </c>
      <c r="J187" s="17">
        <v>6</v>
      </c>
      <c r="K187" s="17" t="s">
        <v>65</v>
      </c>
      <c r="L187" s="17" t="s">
        <v>124</v>
      </c>
      <c r="N187" s="17">
        <v>42</v>
      </c>
      <c r="O187" s="17">
        <v>6</v>
      </c>
      <c r="P187" s="17">
        <v>1</v>
      </c>
      <c r="Q187" s="17">
        <v>1</v>
      </c>
      <c r="R187">
        <v>414716215</v>
      </c>
      <c r="S187">
        <v>2098</v>
      </c>
      <c r="U187" t="s">
        <v>121</v>
      </c>
      <c r="V187" t="s">
        <v>67</v>
      </c>
      <c r="W187">
        <f>MATCH(D187,Отчет!$C$1:$C$65536,0)</f>
        <v>14</v>
      </c>
    </row>
    <row r="188" spans="1:23" x14ac:dyDescent="0.2">
      <c r="A188" s="17">
        <v>540962793</v>
      </c>
      <c r="B188" s="17">
        <v>6</v>
      </c>
      <c r="C188" s="17" t="s">
        <v>60</v>
      </c>
      <c r="D188" s="17">
        <v>497106116</v>
      </c>
      <c r="E188" s="7" t="s">
        <v>74</v>
      </c>
      <c r="F188" s="7" t="s">
        <v>75</v>
      </c>
      <c r="G188" s="7" t="s">
        <v>76</v>
      </c>
      <c r="H188" s="17" t="s">
        <v>59</v>
      </c>
      <c r="I188" s="7" t="s">
        <v>132</v>
      </c>
      <c r="J188" s="17">
        <v>6</v>
      </c>
      <c r="K188" s="17" t="s">
        <v>65</v>
      </c>
      <c r="L188" s="17" t="s">
        <v>124</v>
      </c>
      <c r="N188" s="17">
        <v>36</v>
      </c>
      <c r="O188" s="17">
        <v>6</v>
      </c>
      <c r="P188" s="17">
        <v>1</v>
      </c>
      <c r="Q188" s="17">
        <v>1</v>
      </c>
      <c r="R188">
        <v>414716215</v>
      </c>
      <c r="S188">
        <v>2098</v>
      </c>
      <c r="U188" t="s">
        <v>121</v>
      </c>
      <c r="V188" t="s">
        <v>67</v>
      </c>
      <c r="W188">
        <f>MATCH(D188,Отчет!$C$1:$C$65536,0)</f>
        <v>27</v>
      </c>
    </row>
    <row r="189" spans="1:23" x14ac:dyDescent="0.2">
      <c r="A189" s="17">
        <v>540962761</v>
      </c>
      <c r="B189" s="17">
        <v>9</v>
      </c>
      <c r="C189" s="17" t="s">
        <v>60</v>
      </c>
      <c r="D189" s="17">
        <v>489862600</v>
      </c>
      <c r="E189" s="7" t="s">
        <v>77</v>
      </c>
      <c r="F189" s="7" t="s">
        <v>78</v>
      </c>
      <c r="G189" s="7" t="s">
        <v>79</v>
      </c>
      <c r="H189" s="17" t="s">
        <v>50</v>
      </c>
      <c r="I189" s="7" t="s">
        <v>132</v>
      </c>
      <c r="J189" s="17">
        <v>6</v>
      </c>
      <c r="K189" s="17" t="s">
        <v>65</v>
      </c>
      <c r="L189" s="17" t="s">
        <v>124</v>
      </c>
      <c r="N189" s="17">
        <v>54</v>
      </c>
      <c r="O189" s="17">
        <v>6</v>
      </c>
      <c r="P189" s="17">
        <v>1</v>
      </c>
      <c r="Q189" s="17">
        <v>1</v>
      </c>
      <c r="R189">
        <v>414716215</v>
      </c>
      <c r="S189">
        <v>2098</v>
      </c>
      <c r="U189" t="s">
        <v>121</v>
      </c>
      <c r="V189" t="s">
        <v>67</v>
      </c>
      <c r="W189">
        <f>MATCH(D189,Отчет!$C$1:$C$65536,0)</f>
        <v>12</v>
      </c>
    </row>
    <row r="190" spans="1:23" x14ac:dyDescent="0.2">
      <c r="A190" s="17">
        <v>540962745</v>
      </c>
      <c r="B190" s="17">
        <v>6</v>
      </c>
      <c r="C190" s="17" t="s">
        <v>60</v>
      </c>
      <c r="D190" s="17">
        <v>489862540</v>
      </c>
      <c r="E190" s="7" t="s">
        <v>89</v>
      </c>
      <c r="F190" s="7" t="s">
        <v>90</v>
      </c>
      <c r="G190" s="7" t="s">
        <v>91</v>
      </c>
      <c r="H190" s="17" t="s">
        <v>46</v>
      </c>
      <c r="I190" s="7" t="s">
        <v>132</v>
      </c>
      <c r="J190" s="17">
        <v>6</v>
      </c>
      <c r="K190" s="17" t="s">
        <v>65</v>
      </c>
      <c r="L190" s="17" t="s">
        <v>124</v>
      </c>
      <c r="N190" s="17">
        <v>36</v>
      </c>
      <c r="O190" s="17">
        <v>6</v>
      </c>
      <c r="P190" s="17">
        <v>1</v>
      </c>
      <c r="Q190" s="17">
        <v>1</v>
      </c>
      <c r="R190">
        <v>414716215</v>
      </c>
      <c r="S190">
        <v>2098</v>
      </c>
      <c r="U190" t="s">
        <v>121</v>
      </c>
      <c r="V190" t="s">
        <v>67</v>
      </c>
      <c r="W190">
        <f>MATCH(D190,Отчет!$C$1:$C$65536,0)</f>
        <v>26</v>
      </c>
    </row>
    <row r="191" spans="1:23" x14ac:dyDescent="0.2">
      <c r="A191" s="17">
        <v>540962749</v>
      </c>
      <c r="B191" s="17">
        <v>4</v>
      </c>
      <c r="C191" s="17" t="s">
        <v>60</v>
      </c>
      <c r="D191" s="17">
        <v>489862555</v>
      </c>
      <c r="E191" s="7" t="s">
        <v>80</v>
      </c>
      <c r="F191" s="7" t="s">
        <v>81</v>
      </c>
      <c r="G191" s="7" t="s">
        <v>82</v>
      </c>
      <c r="H191" s="17" t="s">
        <v>47</v>
      </c>
      <c r="I191" s="7" t="s">
        <v>132</v>
      </c>
      <c r="J191" s="17">
        <v>6</v>
      </c>
      <c r="K191" s="17" t="s">
        <v>65</v>
      </c>
      <c r="L191" s="17" t="s">
        <v>124</v>
      </c>
      <c r="N191" s="17">
        <v>24</v>
      </c>
      <c r="O191" s="17">
        <v>6</v>
      </c>
      <c r="P191" s="17">
        <v>1</v>
      </c>
      <c r="Q191" s="17">
        <v>1</v>
      </c>
      <c r="R191">
        <v>414716215</v>
      </c>
      <c r="S191">
        <v>2098</v>
      </c>
      <c r="U191" t="s">
        <v>121</v>
      </c>
      <c r="V191" t="s">
        <v>67</v>
      </c>
      <c r="W191">
        <f>MATCH(D191,Отчет!$C$1:$C$65536,0)</f>
        <v>19</v>
      </c>
    </row>
    <row r="192" spans="1:23" x14ac:dyDescent="0.2">
      <c r="A192" s="17">
        <v>540962765</v>
      </c>
      <c r="B192" s="17">
        <v>4</v>
      </c>
      <c r="C192" s="17" t="s">
        <v>60</v>
      </c>
      <c r="D192" s="17">
        <v>489862615</v>
      </c>
      <c r="E192" s="7" t="s">
        <v>86</v>
      </c>
      <c r="F192" s="7" t="s">
        <v>87</v>
      </c>
      <c r="G192" s="7" t="s">
        <v>88</v>
      </c>
      <c r="H192" s="17" t="s">
        <v>51</v>
      </c>
      <c r="I192" s="7" t="s">
        <v>132</v>
      </c>
      <c r="J192" s="17">
        <v>6</v>
      </c>
      <c r="K192" s="17" t="s">
        <v>65</v>
      </c>
      <c r="L192" s="17" t="s">
        <v>124</v>
      </c>
      <c r="N192" s="17">
        <v>24</v>
      </c>
      <c r="O192" s="17">
        <v>6</v>
      </c>
      <c r="P192" s="17">
        <v>1</v>
      </c>
      <c r="Q192" s="17">
        <v>1</v>
      </c>
      <c r="R192">
        <v>414716215</v>
      </c>
      <c r="S192">
        <v>2098</v>
      </c>
      <c r="U192" t="s">
        <v>121</v>
      </c>
      <c r="V192" t="s">
        <v>67</v>
      </c>
      <c r="W192">
        <f>MATCH(D192,Отчет!$C$1:$C$65536,0)</f>
        <v>31</v>
      </c>
    </row>
    <row r="193" spans="1:23" x14ac:dyDescent="0.2">
      <c r="A193" s="17">
        <v>540962757</v>
      </c>
      <c r="B193" s="17">
        <v>7</v>
      </c>
      <c r="C193" s="17" t="s">
        <v>60</v>
      </c>
      <c r="D193" s="17">
        <v>489862585</v>
      </c>
      <c r="E193" s="7" t="s">
        <v>118</v>
      </c>
      <c r="F193" s="7" t="s">
        <v>90</v>
      </c>
      <c r="G193" s="7" t="s">
        <v>119</v>
      </c>
      <c r="H193" s="17" t="s">
        <v>49</v>
      </c>
      <c r="I193" s="7" t="s">
        <v>132</v>
      </c>
      <c r="J193" s="17">
        <v>6</v>
      </c>
      <c r="K193" s="17" t="s">
        <v>65</v>
      </c>
      <c r="L193" s="17" t="s">
        <v>124</v>
      </c>
      <c r="N193" s="17">
        <v>42</v>
      </c>
      <c r="O193" s="17">
        <v>6</v>
      </c>
      <c r="P193" s="17">
        <v>1</v>
      </c>
      <c r="Q193" s="17">
        <v>1</v>
      </c>
      <c r="R193">
        <v>414716215</v>
      </c>
      <c r="S193">
        <v>2098</v>
      </c>
      <c r="U193" t="s">
        <v>121</v>
      </c>
      <c r="V193" t="s">
        <v>67</v>
      </c>
      <c r="W193">
        <f>MATCH(D193,Отчет!$C$1:$C$65536,0)</f>
        <v>21</v>
      </c>
    </row>
    <row r="194" spans="1:23" x14ac:dyDescent="0.2">
      <c r="A194" s="17">
        <v>540962753</v>
      </c>
      <c r="B194" s="17">
        <v>8</v>
      </c>
      <c r="C194" s="17" t="s">
        <v>60</v>
      </c>
      <c r="D194" s="17">
        <v>489862570</v>
      </c>
      <c r="E194" s="7" t="s">
        <v>71</v>
      </c>
      <c r="F194" s="7" t="s">
        <v>72</v>
      </c>
      <c r="G194" s="7" t="s">
        <v>73</v>
      </c>
      <c r="H194" s="17" t="s">
        <v>48</v>
      </c>
      <c r="I194" s="7" t="s">
        <v>132</v>
      </c>
      <c r="J194" s="17">
        <v>6</v>
      </c>
      <c r="K194" s="17" t="s">
        <v>65</v>
      </c>
      <c r="L194" s="17" t="s">
        <v>124</v>
      </c>
      <c r="N194" s="17">
        <v>48</v>
      </c>
      <c r="O194" s="17">
        <v>6</v>
      </c>
      <c r="P194" s="17">
        <v>1</v>
      </c>
      <c r="Q194" s="17">
        <v>1</v>
      </c>
      <c r="R194">
        <v>414716215</v>
      </c>
      <c r="S194">
        <v>2098</v>
      </c>
      <c r="U194" t="s">
        <v>121</v>
      </c>
      <c r="V194" t="s">
        <v>67</v>
      </c>
      <c r="W194">
        <f>MATCH(D194,Отчет!$C$1:$C$65536,0)</f>
        <v>13</v>
      </c>
    </row>
    <row r="195" spans="1:23" x14ac:dyDescent="0.2">
      <c r="A195" s="17">
        <v>540962729</v>
      </c>
      <c r="B195" s="17">
        <v>6</v>
      </c>
      <c r="C195" s="17" t="s">
        <v>60</v>
      </c>
      <c r="D195" s="17">
        <v>489862487</v>
      </c>
      <c r="E195" s="7" t="s">
        <v>97</v>
      </c>
      <c r="F195" s="7" t="s">
        <v>98</v>
      </c>
      <c r="G195" s="7" t="s">
        <v>99</v>
      </c>
      <c r="H195" s="17" t="s">
        <v>43</v>
      </c>
      <c r="I195" s="7" t="s">
        <v>132</v>
      </c>
      <c r="J195" s="17">
        <v>6</v>
      </c>
      <c r="K195" s="17" t="s">
        <v>65</v>
      </c>
      <c r="L195" s="17" t="s">
        <v>124</v>
      </c>
      <c r="N195" s="17">
        <v>36</v>
      </c>
      <c r="O195" s="17">
        <v>6</v>
      </c>
      <c r="P195" s="17">
        <v>1</v>
      </c>
      <c r="Q195" s="17">
        <v>1</v>
      </c>
      <c r="R195">
        <v>414716215</v>
      </c>
      <c r="S195">
        <v>2098</v>
      </c>
      <c r="U195" t="s">
        <v>121</v>
      </c>
      <c r="V195" t="s">
        <v>67</v>
      </c>
      <c r="W195">
        <f>MATCH(D195,Отчет!$C$1:$C$65536,0)</f>
        <v>18</v>
      </c>
    </row>
    <row r="196" spans="1:23" x14ac:dyDescent="0.2">
      <c r="A196" s="17">
        <v>540962781</v>
      </c>
      <c r="B196" s="17">
        <v>6</v>
      </c>
      <c r="C196" s="17" t="s">
        <v>60</v>
      </c>
      <c r="D196" s="17">
        <v>489862664</v>
      </c>
      <c r="E196" s="7" t="s">
        <v>100</v>
      </c>
      <c r="F196" s="7" t="s">
        <v>101</v>
      </c>
      <c r="G196" s="7" t="s">
        <v>102</v>
      </c>
      <c r="H196" s="17" t="s">
        <v>56</v>
      </c>
      <c r="I196" s="7" t="s">
        <v>132</v>
      </c>
      <c r="J196" s="17">
        <v>6</v>
      </c>
      <c r="K196" s="17" t="s">
        <v>65</v>
      </c>
      <c r="L196" s="17" t="s">
        <v>124</v>
      </c>
      <c r="N196" s="17">
        <v>36</v>
      </c>
      <c r="O196" s="17">
        <v>6</v>
      </c>
      <c r="P196" s="17">
        <v>1</v>
      </c>
      <c r="Q196" s="17">
        <v>1</v>
      </c>
      <c r="R196">
        <v>414716215</v>
      </c>
      <c r="S196">
        <v>2098</v>
      </c>
      <c r="U196" t="s">
        <v>121</v>
      </c>
      <c r="V196" t="s">
        <v>67</v>
      </c>
      <c r="W196">
        <f>MATCH(D196,Отчет!$C$1:$C$65536,0)</f>
        <v>22</v>
      </c>
    </row>
    <row r="197" spans="1:23" x14ac:dyDescent="0.2">
      <c r="A197" s="17">
        <v>540962741</v>
      </c>
      <c r="B197" s="17">
        <v>6</v>
      </c>
      <c r="C197" s="17" t="s">
        <v>60</v>
      </c>
      <c r="D197" s="17">
        <v>497106076</v>
      </c>
      <c r="E197" s="7" t="s">
        <v>103</v>
      </c>
      <c r="F197" s="7" t="s">
        <v>104</v>
      </c>
      <c r="G197" s="7" t="s">
        <v>105</v>
      </c>
      <c r="H197" s="17" t="s">
        <v>45</v>
      </c>
      <c r="I197" s="7" t="s">
        <v>132</v>
      </c>
      <c r="J197" s="17">
        <v>6</v>
      </c>
      <c r="K197" s="17" t="s">
        <v>65</v>
      </c>
      <c r="L197" s="17" t="s">
        <v>124</v>
      </c>
      <c r="N197" s="17">
        <v>36</v>
      </c>
      <c r="O197" s="17">
        <v>6</v>
      </c>
      <c r="P197" s="17">
        <v>1</v>
      </c>
      <c r="Q197" s="17">
        <v>1</v>
      </c>
      <c r="R197">
        <v>414716215</v>
      </c>
      <c r="S197">
        <v>2098</v>
      </c>
      <c r="U197" t="s">
        <v>121</v>
      </c>
      <c r="V197" t="s">
        <v>67</v>
      </c>
      <c r="W197">
        <f>MATCH(D197,Отчет!$C$1:$C$65536,0)</f>
        <v>24</v>
      </c>
    </row>
    <row r="198" spans="1:23" x14ac:dyDescent="0.2">
      <c r="A198" s="17">
        <v>540962725</v>
      </c>
      <c r="B198" s="17">
        <v>5</v>
      </c>
      <c r="C198" s="17" t="s">
        <v>60</v>
      </c>
      <c r="D198" s="17">
        <v>489862472</v>
      </c>
      <c r="E198" s="7" t="s">
        <v>61</v>
      </c>
      <c r="F198" s="7" t="s">
        <v>62</v>
      </c>
      <c r="G198" s="7" t="s">
        <v>63</v>
      </c>
      <c r="H198" s="17" t="s">
        <v>42</v>
      </c>
      <c r="I198" s="7" t="s">
        <v>132</v>
      </c>
      <c r="J198" s="17">
        <v>6</v>
      </c>
      <c r="K198" s="17" t="s">
        <v>65</v>
      </c>
      <c r="L198" s="17" t="s">
        <v>124</v>
      </c>
      <c r="N198" s="17">
        <v>30</v>
      </c>
      <c r="O198" s="17">
        <v>6</v>
      </c>
      <c r="P198" s="17">
        <v>1</v>
      </c>
      <c r="Q198" s="17">
        <v>1</v>
      </c>
      <c r="R198">
        <v>414716215</v>
      </c>
      <c r="S198">
        <v>2098</v>
      </c>
      <c r="U198" t="s">
        <v>121</v>
      </c>
      <c r="V198" t="s">
        <v>67</v>
      </c>
      <c r="W198">
        <f>MATCH(D198,Отчет!$C$1:$C$65536,0)</f>
        <v>28</v>
      </c>
    </row>
    <row r="199" spans="1:23" x14ac:dyDescent="0.2">
      <c r="A199" s="17">
        <v>540962785</v>
      </c>
      <c r="B199" s="17">
        <v>7</v>
      </c>
      <c r="C199" s="17" t="s">
        <v>60</v>
      </c>
      <c r="D199" s="17">
        <v>489862679</v>
      </c>
      <c r="E199" s="7" t="s">
        <v>92</v>
      </c>
      <c r="F199" s="7" t="s">
        <v>81</v>
      </c>
      <c r="G199" s="7" t="s">
        <v>93</v>
      </c>
      <c r="H199" s="17" t="s">
        <v>57</v>
      </c>
      <c r="I199" s="7" t="s">
        <v>132</v>
      </c>
      <c r="J199" s="17">
        <v>6</v>
      </c>
      <c r="K199" s="17" t="s">
        <v>65</v>
      </c>
      <c r="L199" s="17" t="s">
        <v>124</v>
      </c>
      <c r="N199" s="17">
        <v>42</v>
      </c>
      <c r="O199" s="17">
        <v>6</v>
      </c>
      <c r="P199" s="17">
        <v>1</v>
      </c>
      <c r="Q199" s="17">
        <v>1</v>
      </c>
      <c r="R199">
        <v>414716215</v>
      </c>
      <c r="S199">
        <v>2098</v>
      </c>
      <c r="U199" t="s">
        <v>121</v>
      </c>
      <c r="V199" t="s">
        <v>67</v>
      </c>
      <c r="W199">
        <f>MATCH(D199,Отчет!$C$1:$C$65536,0)</f>
        <v>16</v>
      </c>
    </row>
    <row r="200" spans="1:23" x14ac:dyDescent="0.2">
      <c r="A200" s="17">
        <v>540962203</v>
      </c>
      <c r="B200" s="17">
        <v>5</v>
      </c>
      <c r="C200" s="17" t="s">
        <v>60</v>
      </c>
      <c r="D200" s="17">
        <v>489862438</v>
      </c>
      <c r="E200" s="7" t="s">
        <v>94</v>
      </c>
      <c r="F200" s="7" t="s">
        <v>95</v>
      </c>
      <c r="G200" s="7" t="s">
        <v>96</v>
      </c>
      <c r="H200" s="17" t="s">
        <v>40</v>
      </c>
      <c r="I200" s="7" t="s">
        <v>132</v>
      </c>
      <c r="J200" s="17">
        <v>6</v>
      </c>
      <c r="K200" s="17" t="s">
        <v>65</v>
      </c>
      <c r="L200" s="17" t="s">
        <v>124</v>
      </c>
      <c r="N200" s="17">
        <v>30</v>
      </c>
      <c r="O200" s="17">
        <v>6</v>
      </c>
      <c r="P200" s="17">
        <v>1</v>
      </c>
      <c r="Q200" s="17">
        <v>1</v>
      </c>
      <c r="R200">
        <v>414716215</v>
      </c>
      <c r="S200">
        <v>2098</v>
      </c>
      <c r="U200" t="s">
        <v>121</v>
      </c>
      <c r="V200" t="s">
        <v>67</v>
      </c>
      <c r="W200">
        <f>MATCH(D200,Отчет!$C$1:$C$65536,0)</f>
        <v>30</v>
      </c>
    </row>
    <row r="201" spans="1:23" x14ac:dyDescent="0.2">
      <c r="A201" s="17">
        <v>802101880</v>
      </c>
      <c r="B201" s="17">
        <v>4</v>
      </c>
      <c r="C201" s="17" t="s">
        <v>60</v>
      </c>
      <c r="D201" s="17">
        <v>489862457</v>
      </c>
      <c r="E201" s="7" t="s">
        <v>68</v>
      </c>
      <c r="F201" s="7" t="s">
        <v>69</v>
      </c>
      <c r="G201" s="7" t="s">
        <v>70</v>
      </c>
      <c r="H201" s="17" t="s">
        <v>41</v>
      </c>
      <c r="I201" s="7" t="s">
        <v>132</v>
      </c>
      <c r="J201" s="17">
        <v>6</v>
      </c>
      <c r="K201" s="17" t="s">
        <v>65</v>
      </c>
      <c r="L201" s="17" t="s">
        <v>124</v>
      </c>
      <c r="N201" s="17">
        <v>24</v>
      </c>
      <c r="O201" s="17">
        <v>6</v>
      </c>
      <c r="P201" s="17">
        <v>1</v>
      </c>
      <c r="Q201" s="17">
        <v>1</v>
      </c>
      <c r="R201">
        <v>414716215</v>
      </c>
      <c r="S201">
        <v>2098</v>
      </c>
      <c r="U201" t="s">
        <v>121</v>
      </c>
      <c r="V201" t="s">
        <v>67</v>
      </c>
      <c r="W201">
        <f>MATCH(D201,Отчет!$C$1:$C$65536,0)</f>
        <v>20</v>
      </c>
    </row>
    <row r="202" spans="1:23" x14ac:dyDescent="0.2">
      <c r="A202" s="17">
        <v>540962733</v>
      </c>
      <c r="B202" s="17">
        <v>5</v>
      </c>
      <c r="C202" s="17" t="s">
        <v>60</v>
      </c>
      <c r="D202" s="17">
        <v>489862502</v>
      </c>
      <c r="E202" s="7" t="s">
        <v>106</v>
      </c>
      <c r="F202" s="7" t="s">
        <v>107</v>
      </c>
      <c r="G202" s="7" t="s">
        <v>108</v>
      </c>
      <c r="H202" s="17" t="s">
        <v>44</v>
      </c>
      <c r="I202" s="7" t="s">
        <v>132</v>
      </c>
      <c r="J202" s="17">
        <v>6</v>
      </c>
      <c r="K202" s="17" t="s">
        <v>65</v>
      </c>
      <c r="L202" s="17" t="s">
        <v>124</v>
      </c>
      <c r="N202" s="17">
        <v>30</v>
      </c>
      <c r="O202" s="17">
        <v>6</v>
      </c>
      <c r="P202" s="17">
        <v>1</v>
      </c>
      <c r="Q202" s="17">
        <v>1</v>
      </c>
      <c r="R202">
        <v>414716215</v>
      </c>
      <c r="S202">
        <v>2098</v>
      </c>
      <c r="U202" t="s">
        <v>121</v>
      </c>
      <c r="V202" t="s">
        <v>67</v>
      </c>
      <c r="W202">
        <f>MATCH(D202,Отчет!$C$1:$C$65536,0)</f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Крендель Анна Павловна</dc:creator>
  <cp:lastModifiedBy>Крендель Анна Павловна</cp:lastModifiedBy>
  <cp:lastPrinted>2015-06-30T11:17:50Z</cp:lastPrinted>
  <dcterms:created xsi:type="dcterms:W3CDTF">2006-05-18T19:55:00Z</dcterms:created>
  <dcterms:modified xsi:type="dcterms:W3CDTF">2015-07-07T05:42:32Z</dcterms:modified>
</cp:coreProperties>
</file>