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 регистрации по шифру" sheetId="1" r:id="rId1"/>
    <sheet name="результаты" sheetId="2" r:id="rId2"/>
  </sheets>
  <externalReferences>
    <externalReference r:id="rId5"/>
    <externalReference r:id="rId6"/>
  </externalReferences>
  <definedNames>
    <definedName name="_xlnm._FilterDatabase" localSheetId="0" hidden="1">'лист регистрации по шифру'!$A$1:$E$1</definedName>
    <definedName name="_xlnm._FilterDatabase" localSheetId="1" hidden="1">'результаты'!$A$1:$L$49</definedName>
  </definedNames>
  <calcPr fullCalcOnLoad="1"/>
</workbook>
</file>

<file path=xl/sharedStrings.xml><?xml version="1.0" encoding="utf-8"?>
<sst xmlns="http://schemas.openxmlformats.org/spreadsheetml/2006/main" count="209" uniqueCount="120">
  <si>
    <t>№ п/п</t>
  </si>
  <si>
    <t>ФИО</t>
  </si>
  <si>
    <t>Школа</t>
  </si>
  <si>
    <t>Класс</t>
  </si>
  <si>
    <t>Шифр</t>
  </si>
  <si>
    <t>Фамилия Имя</t>
  </si>
  <si>
    <t>шифр</t>
  </si>
  <si>
    <t>Задача1(15)</t>
  </si>
  <si>
    <t>Задача2(15)</t>
  </si>
  <si>
    <t>Задача3(15)</t>
  </si>
  <si>
    <t>Итого(105)</t>
  </si>
  <si>
    <t>Тест(45)</t>
  </si>
  <si>
    <t>класс</t>
  </si>
  <si>
    <t>школа</t>
  </si>
  <si>
    <t>Задачи</t>
  </si>
  <si>
    <t>Задача4(15)</t>
  </si>
  <si>
    <t>э-123</t>
  </si>
  <si>
    <t>Окишев Андрей Сергеевич</t>
  </si>
  <si>
    <t>э-170</t>
  </si>
  <si>
    <t>Гоголев Степан Леонидович</t>
  </si>
  <si>
    <t>Гимназия №2</t>
  </si>
  <si>
    <t>Лицей №10</t>
  </si>
  <si>
    <t>э-89</t>
  </si>
  <si>
    <t>Колесников Михаил Александрович</t>
  </si>
  <si>
    <t>э-124</t>
  </si>
  <si>
    <t>Щетников Тимофей Дмитриевич</t>
  </si>
  <si>
    <t>э-55</t>
  </si>
  <si>
    <t>Бакулина Вероника Алексеевна</t>
  </si>
  <si>
    <t>э-34</t>
  </si>
  <si>
    <t>Каменских Александра Андреевна</t>
  </si>
  <si>
    <t>э-149</t>
  </si>
  <si>
    <t>Соловьев Артем Игоревич</t>
  </si>
  <si>
    <t>э-92</t>
  </si>
  <si>
    <t>Воеводкина Мария Сергеевна</t>
  </si>
  <si>
    <t>э-33</t>
  </si>
  <si>
    <t>Уварова Елизавета Александровна</t>
  </si>
  <si>
    <t>э-63</t>
  </si>
  <si>
    <t>Козлов Александр Александрович</t>
  </si>
  <si>
    <t>э-75</t>
  </si>
  <si>
    <t>Башкова Дарья Игоревна</t>
  </si>
  <si>
    <t>Гимназия №17</t>
  </si>
  <si>
    <t>э-59</t>
  </si>
  <si>
    <t>Школа №145</t>
  </si>
  <si>
    <t>э-48</t>
  </si>
  <si>
    <t>Митраков Виктор Владимирович</t>
  </si>
  <si>
    <t>э-82</t>
  </si>
  <si>
    <t>Блинова Анастасия Олеговна</t>
  </si>
  <si>
    <t>Э-68</t>
  </si>
  <si>
    <t>Лепихина Полина Павловна</t>
  </si>
  <si>
    <t>э-85</t>
  </si>
  <si>
    <t>Колмакова Софья Андреевна</t>
  </si>
  <si>
    <t>э-43</t>
  </si>
  <si>
    <t>Шипицына Валентина Ивановна</t>
  </si>
  <si>
    <t>э-61</t>
  </si>
  <si>
    <t>Просин Владислав Константинович</t>
  </si>
  <si>
    <t>э-69</t>
  </si>
  <si>
    <t>Пархоменко Александр Александрович</t>
  </si>
  <si>
    <t>э-11</t>
  </si>
  <si>
    <t>Килин Даниил Сергеевич</t>
  </si>
  <si>
    <t>э-74</t>
  </si>
  <si>
    <t>Князев Андрей Сергеевич</t>
  </si>
  <si>
    <t>э-52</t>
  </si>
  <si>
    <t>Васильев Александр Владимирович</t>
  </si>
  <si>
    <t>э-44</t>
  </si>
  <si>
    <t>Сайфутдинова Анастасия Данисовна</t>
  </si>
  <si>
    <t>э-58</t>
  </si>
  <si>
    <t>Овсейчук Алена Сергеевна</t>
  </si>
  <si>
    <t>Лицей №4</t>
  </si>
  <si>
    <t>э-168</t>
  </si>
  <si>
    <t>Черных Ангелина Андреевна</t>
  </si>
  <si>
    <t>7-в</t>
  </si>
  <si>
    <t>Кислицин Василий Дмитриевич</t>
  </si>
  <si>
    <t>э-54</t>
  </si>
  <si>
    <t>Месропян Диана Донтеевна</t>
  </si>
  <si>
    <t>Школа №19</t>
  </si>
  <si>
    <t>э-109</t>
  </si>
  <si>
    <t>Козлов Евгений Александрович</t>
  </si>
  <si>
    <t>э-166</t>
  </si>
  <si>
    <t>Бажин Павел Сергеевич</t>
  </si>
  <si>
    <t>э-184</t>
  </si>
  <si>
    <t>Некрасов Святослав Петрович</t>
  </si>
  <si>
    <t>э-57</t>
  </si>
  <si>
    <t>Мачихин Алексей Владимирович</t>
  </si>
  <si>
    <t>э-45</t>
  </si>
  <si>
    <t>Мокрушина Александра Павловна</t>
  </si>
  <si>
    <t>э-90</t>
  </si>
  <si>
    <t>Гульмамедов Андрей Юрьевич</t>
  </si>
  <si>
    <t>э-12</t>
  </si>
  <si>
    <t>Третьяк Юлия Дмитриевна</t>
  </si>
  <si>
    <t>э-23</t>
  </si>
  <si>
    <t>Мосин Роман Васильевич</t>
  </si>
  <si>
    <t>э-148</t>
  </si>
  <si>
    <t>Зверева Ксения Александровна</t>
  </si>
  <si>
    <t>э-96</t>
  </si>
  <si>
    <t>Новикова Анна Сергеевна</t>
  </si>
  <si>
    <t>э-73</t>
  </si>
  <si>
    <t>Севоян Аргишти Грайрович</t>
  </si>
  <si>
    <t>э-30</t>
  </si>
  <si>
    <t>Байдин Максим Сергеевич</t>
  </si>
  <si>
    <t>э-143</t>
  </si>
  <si>
    <t>Верещагина Александра Андреевна</t>
  </si>
  <si>
    <t>э-19</t>
  </si>
  <si>
    <t>Майстренко Константин Денисович</t>
  </si>
  <si>
    <t>э-83</t>
  </si>
  <si>
    <t>Куренков Гергий Владимирович</t>
  </si>
  <si>
    <t>э-87</t>
  </si>
  <si>
    <t>Бызов Алексей Сергеевич</t>
  </si>
  <si>
    <t>э-169</t>
  </si>
  <si>
    <t>Караваев Александр Вячеславович</t>
  </si>
  <si>
    <t>э-167</t>
  </si>
  <si>
    <t>Власов Виктор Антонович</t>
  </si>
  <si>
    <t>э-24</t>
  </si>
  <si>
    <t>Сасунов Илья Олегович</t>
  </si>
  <si>
    <t>э-47</t>
  </si>
  <si>
    <t>Борисов Максим Игоревич</t>
  </si>
  <si>
    <t>э-163</t>
  </si>
  <si>
    <t>э-68</t>
  </si>
  <si>
    <t>Бин Мовайза Ева Омаровна</t>
  </si>
  <si>
    <t>Николаева Дарья Валерьевна</t>
  </si>
  <si>
    <t>Гимназия 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</si>
</sst>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1" fontId="0" fillId="0" borderId="16" xfId="0" applyNumberFormat="1" applyBorder="1" applyAlignment="1">
      <alignment horizontal="center"/>
    </xf>
    <xf numFmtId="0" fontId="26" fillId="0" borderId="0" xfId="0" applyFont="1" applyAlignment="1">
      <alignment horizontal="center"/>
    </xf>
    <xf numFmtId="1" fontId="26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" fontId="26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left"/>
    </xf>
    <xf numFmtId="0" fontId="26" fillId="33" borderId="24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0" fillId="0" borderId="23" xfId="0" applyFont="1" applyBorder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6" fillId="33" borderId="25" xfId="0" applyFont="1" applyFill="1" applyBorder="1" applyAlignment="1">
      <alignment vertical="justify" textRotation="90"/>
    </xf>
    <xf numFmtId="0" fontId="26" fillId="33" borderId="26" xfId="0" applyFont="1" applyFill="1" applyBorder="1" applyAlignment="1">
      <alignment horizontal="center" vertical="center"/>
    </xf>
    <xf numFmtId="0" fontId="26" fillId="33" borderId="25" xfId="0" applyFont="1" applyFill="1" applyBorder="1" applyAlignment="1">
      <alignment horizontal="center" vertical="center"/>
    </xf>
    <xf numFmtId="0" fontId="26" fillId="33" borderId="25" xfId="0" applyFont="1" applyFill="1" applyBorder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dernikovVV\AppData\Local\Microsoft\Windows\Temporary%20Internet%20Files\Content.Outlook\6LT2RKEF\&#1069;&#1082;&#1086;&#1085;&#1086;&#1084;&#1080;&#1082;&#1072;%207-8%20&#1074;&#1089;&#1077;&#1088;&#1086;&#1089;&#1089;&#1080;&#1081;&#1089;&#1082;&#1072;&#1103;%20&#1086;&#1083;&#1080;&#1084;&#1087;&#1080;&#1072;&#1076;&#1072;%20EcVser78-1212%2002%2012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yutkina\Downloads\&#1069;&#1082;&#1086;&#1085;&#1086;&#1084;&#1080;&#1082;&#1072;%207-8,%20&#1074;&#1089;&#1077;&#1088;&#1086;&#1089;&#1089;&#1080;&#1081;&#1089;&#1082;&#1072;&#1103;%20&#1086;&#1083;&#1080;&#1084;&#1087;&#1080;&#1072;&#1076;&#1072;,%20EcVser78-1212,%2002.12.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 по вопросам"/>
      <sheetName val="По баллу"/>
      <sheetName val="По фамилии"/>
      <sheetName val="Подробно"/>
    </sheetNames>
    <sheetDataSet>
      <sheetData sheetId="2">
        <row r="3">
          <cell r="D3" t="str">
            <v>Бажин П.С.</v>
          </cell>
          <cell r="E3">
            <v>19</v>
          </cell>
        </row>
        <row r="4">
          <cell r="D4" t="str">
            <v>Байдин М.С.</v>
          </cell>
          <cell r="E4">
            <v>19</v>
          </cell>
        </row>
        <row r="5">
          <cell r="D5" t="str">
            <v>Бакулина В.А.</v>
          </cell>
          <cell r="E5">
            <v>19</v>
          </cell>
        </row>
        <row r="6">
          <cell r="D6" t="str">
            <v>Башкова Д.И.</v>
          </cell>
          <cell r="E6">
            <v>22</v>
          </cell>
        </row>
        <row r="7">
          <cell r="D7" t="str">
            <v>Бинмовайза Е.О.</v>
          </cell>
          <cell r="E7">
            <v>16</v>
          </cell>
        </row>
        <row r="8">
          <cell r="D8" t="str">
            <v>Блинова А.О.</v>
          </cell>
          <cell r="E8">
            <v>22</v>
          </cell>
        </row>
        <row r="9">
          <cell r="D9" t="str">
            <v>Борисов М.И.</v>
          </cell>
          <cell r="E9">
            <v>14</v>
          </cell>
        </row>
        <row r="10">
          <cell r="D10" t="str">
            <v>Бызов А.С.</v>
          </cell>
          <cell r="E10">
            <v>21</v>
          </cell>
        </row>
        <row r="11">
          <cell r="D11" t="str">
            <v>Васильев А.В.</v>
          </cell>
          <cell r="E11">
            <v>15</v>
          </cell>
        </row>
        <row r="12">
          <cell r="D12" t="str">
            <v>Верещагина А.А.</v>
          </cell>
          <cell r="E12">
            <v>14</v>
          </cell>
        </row>
        <row r="13">
          <cell r="D13" t="str">
            <v>Власов В.А.</v>
          </cell>
          <cell r="E13">
            <v>23</v>
          </cell>
        </row>
        <row r="14">
          <cell r="D14" t="str">
            <v>Воеводкина М.С.</v>
          </cell>
          <cell r="E14">
            <v>15</v>
          </cell>
        </row>
        <row r="15">
          <cell r="D15" t="str">
            <v>Гоголев С.Л.</v>
          </cell>
          <cell r="E15">
            <v>13</v>
          </cell>
        </row>
        <row r="16">
          <cell r="D16" t="str">
            <v>Гульмамедов А.Ю.</v>
          </cell>
          <cell r="E16">
            <v>19</v>
          </cell>
        </row>
        <row r="17">
          <cell r="D17" t="str">
            <v>Зверева К.А.</v>
          </cell>
          <cell r="E17">
            <v>21</v>
          </cell>
        </row>
        <row r="18">
          <cell r="D18" t="str">
            <v>Каменских А.А.</v>
          </cell>
          <cell r="E18">
            <v>16</v>
          </cell>
        </row>
        <row r="19">
          <cell r="D19" t="str">
            <v>Караваев А.В.</v>
          </cell>
          <cell r="E19">
            <v>19</v>
          </cell>
        </row>
        <row r="20">
          <cell r="D20" t="str">
            <v>Килин Д.С.</v>
          </cell>
          <cell r="E20">
            <v>16</v>
          </cell>
        </row>
        <row r="21">
          <cell r="D21" t="str">
            <v>Кислицын В.Д.</v>
          </cell>
          <cell r="E21">
            <v>20</v>
          </cell>
        </row>
        <row r="22">
          <cell r="D22" t="str">
            <v>Князев А.С.</v>
          </cell>
          <cell r="E22">
            <v>24</v>
          </cell>
        </row>
        <row r="23">
          <cell r="D23" t="str">
            <v>Козлов А.А.</v>
          </cell>
          <cell r="E23">
            <v>20</v>
          </cell>
        </row>
        <row r="24">
          <cell r="D24" t="str">
            <v>Козлов Е.А.</v>
          </cell>
          <cell r="E24">
            <v>18</v>
          </cell>
        </row>
        <row r="25">
          <cell r="D25" t="str">
            <v>Колесников М.А.</v>
          </cell>
          <cell r="E25">
            <v>18</v>
          </cell>
        </row>
        <row r="26">
          <cell r="D26" t="str">
            <v>Колмакова С.А.</v>
          </cell>
          <cell r="E26">
            <v>14</v>
          </cell>
        </row>
        <row r="27">
          <cell r="D27" t="str">
            <v>Куренков Г.В.</v>
          </cell>
          <cell r="E27">
            <v>21</v>
          </cell>
        </row>
        <row r="28">
          <cell r="D28" t="str">
            <v>Лепихина П.П.</v>
          </cell>
          <cell r="E28">
            <v>18</v>
          </cell>
        </row>
        <row r="29">
          <cell r="D29" t="str">
            <v>Майстренко К.Д.</v>
          </cell>
          <cell r="E29">
            <v>12</v>
          </cell>
        </row>
        <row r="30">
          <cell r="D30" t="str">
            <v>Мачихин А.В.</v>
          </cell>
          <cell r="E30">
            <v>24</v>
          </cell>
        </row>
        <row r="31">
          <cell r="D31" t="str">
            <v>Месропян Д.Д.</v>
          </cell>
          <cell r="E31">
            <v>17</v>
          </cell>
        </row>
        <row r="32">
          <cell r="D32" t="str">
            <v>Митраков В.В.</v>
          </cell>
          <cell r="E32">
            <v>13</v>
          </cell>
        </row>
        <row r="33">
          <cell r="D33" t="str">
            <v>Мокрушина А.П.</v>
          </cell>
          <cell r="E33">
            <v>18</v>
          </cell>
        </row>
        <row r="34">
          <cell r="D34" t="str">
            <v>Мосин Р.В.</v>
          </cell>
          <cell r="E34">
            <v>11</v>
          </cell>
        </row>
        <row r="35">
          <cell r="D35" t="str">
            <v>Некрасов С.П.</v>
          </cell>
          <cell r="E35">
            <v>14</v>
          </cell>
        </row>
        <row r="36">
          <cell r="D36" t="str">
            <v>Николаева Д.В.</v>
          </cell>
          <cell r="E36">
            <v>19</v>
          </cell>
        </row>
        <row r="37">
          <cell r="D37" t="str">
            <v>Новикова А.С.</v>
          </cell>
          <cell r="E37">
            <v>18</v>
          </cell>
        </row>
        <row r="38">
          <cell r="D38" t="str">
            <v>Овсейчук А.С.</v>
          </cell>
          <cell r="E38">
            <v>22</v>
          </cell>
        </row>
        <row r="39">
          <cell r="D39" t="str">
            <v>Окишев А.С.</v>
          </cell>
          <cell r="E39">
            <v>16</v>
          </cell>
        </row>
        <row r="40">
          <cell r="D40" t="str">
            <v>Пархоменко А.А.</v>
          </cell>
          <cell r="E40">
            <v>13</v>
          </cell>
        </row>
        <row r="41">
          <cell r="D41" t="str">
            <v>Просин В.К.</v>
          </cell>
          <cell r="E41">
            <v>22</v>
          </cell>
        </row>
        <row r="42">
          <cell r="D42" t="str">
            <v>Сайфутдинова А.Д.</v>
          </cell>
          <cell r="E42">
            <v>12</v>
          </cell>
        </row>
        <row r="43">
          <cell r="D43" t="str">
            <v>Сасунов И.О.</v>
          </cell>
          <cell r="E43">
            <v>23</v>
          </cell>
        </row>
        <row r="44">
          <cell r="D44" t="str">
            <v>Севоян А.Г.</v>
          </cell>
          <cell r="E44">
            <v>14</v>
          </cell>
        </row>
        <row r="45">
          <cell r="D45" t="str">
            <v>Соловьев А.В.</v>
          </cell>
          <cell r="E45">
            <v>9</v>
          </cell>
        </row>
        <row r="46">
          <cell r="D46" t="str">
            <v>Третьяк Ю.Д.</v>
          </cell>
          <cell r="E46">
            <v>21</v>
          </cell>
        </row>
        <row r="47">
          <cell r="D47" t="str">
            <v>Уварова Е.А.</v>
          </cell>
          <cell r="E47">
            <v>15</v>
          </cell>
        </row>
        <row r="48">
          <cell r="D48" t="str">
            <v>Черных А.А.</v>
          </cell>
          <cell r="E48">
            <v>17</v>
          </cell>
        </row>
        <row r="49">
          <cell r="D49" t="str">
            <v>Шипицына В.И.</v>
          </cell>
          <cell r="E49">
            <v>17</v>
          </cell>
        </row>
        <row r="50">
          <cell r="D50" t="str">
            <v>Щетников Т.Д.</v>
          </cell>
          <cell r="E50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 по вопросам"/>
      <sheetName val="По баллу"/>
      <sheetName val="По фамилии"/>
      <sheetName val="Подробно"/>
    </sheetNames>
    <sheetDataSet>
      <sheetData sheetId="2">
        <row r="3">
          <cell r="D3" t="str">
            <v>Бажин П.С.</v>
          </cell>
          <cell r="E3">
            <v>19</v>
          </cell>
        </row>
        <row r="4">
          <cell r="D4" t="str">
            <v>Байдин М.С.</v>
          </cell>
          <cell r="E4">
            <v>19</v>
          </cell>
        </row>
        <row r="5">
          <cell r="D5" t="str">
            <v>Бакулина В.А.</v>
          </cell>
          <cell r="E5">
            <v>19</v>
          </cell>
        </row>
        <row r="6">
          <cell r="D6" t="str">
            <v>Башкова Д.И.</v>
          </cell>
          <cell r="E6">
            <v>22</v>
          </cell>
        </row>
        <row r="7">
          <cell r="D7" t="str">
            <v>Бинмовайза Е.О.</v>
          </cell>
          <cell r="E7">
            <v>16</v>
          </cell>
        </row>
        <row r="8">
          <cell r="D8" t="str">
            <v>Блинова А.О.</v>
          </cell>
          <cell r="E8">
            <v>22</v>
          </cell>
        </row>
        <row r="9">
          <cell r="D9" t="str">
            <v>Борисов М.И.</v>
          </cell>
          <cell r="E9">
            <v>14</v>
          </cell>
        </row>
        <row r="10">
          <cell r="D10" t="str">
            <v>Бызов А.С.</v>
          </cell>
          <cell r="E10">
            <v>18</v>
          </cell>
        </row>
        <row r="11">
          <cell r="D11" t="str">
            <v>Васильев А.В.</v>
          </cell>
          <cell r="E11">
            <v>15</v>
          </cell>
        </row>
        <row r="12">
          <cell r="D12" t="str">
            <v>Верещагина А.А.</v>
          </cell>
          <cell r="E12">
            <v>14</v>
          </cell>
        </row>
        <row r="13">
          <cell r="D13" t="str">
            <v>Власов В.А.</v>
          </cell>
          <cell r="E13">
            <v>23</v>
          </cell>
        </row>
        <row r="14">
          <cell r="D14" t="str">
            <v>Воеводкина М.С.</v>
          </cell>
          <cell r="E14">
            <v>15</v>
          </cell>
        </row>
        <row r="15">
          <cell r="D15" t="str">
            <v>Гоголев С.Л.</v>
          </cell>
          <cell r="E15">
            <v>13</v>
          </cell>
        </row>
        <row r="16">
          <cell r="D16" t="str">
            <v>Гульмамедов А.Ю.</v>
          </cell>
          <cell r="E16">
            <v>19</v>
          </cell>
        </row>
        <row r="17">
          <cell r="D17" t="str">
            <v>Зверева К.А.</v>
          </cell>
          <cell r="E17">
            <v>21</v>
          </cell>
        </row>
        <row r="18">
          <cell r="D18" t="str">
            <v>Каменских А.А.</v>
          </cell>
          <cell r="E18">
            <v>16</v>
          </cell>
        </row>
        <row r="19">
          <cell r="D19" t="str">
            <v>Караваев А.В.</v>
          </cell>
          <cell r="E19">
            <v>19</v>
          </cell>
        </row>
        <row r="20">
          <cell r="D20" t="str">
            <v>Килин Д.С.</v>
          </cell>
          <cell r="E20">
            <v>16</v>
          </cell>
        </row>
        <row r="21">
          <cell r="D21" t="str">
            <v>Кислицын В.Д.</v>
          </cell>
          <cell r="E21">
            <v>20</v>
          </cell>
        </row>
        <row r="22">
          <cell r="D22" t="str">
            <v>Князев А.С.</v>
          </cell>
          <cell r="E22">
            <v>24</v>
          </cell>
        </row>
        <row r="23">
          <cell r="D23" t="str">
            <v>Козлов А.А.</v>
          </cell>
          <cell r="E23">
            <v>20</v>
          </cell>
        </row>
        <row r="24">
          <cell r="D24" t="str">
            <v>Козлов Е.А.</v>
          </cell>
          <cell r="E24">
            <v>18</v>
          </cell>
        </row>
        <row r="25">
          <cell r="D25" t="str">
            <v>Колесников М.А.</v>
          </cell>
          <cell r="E25">
            <v>18</v>
          </cell>
        </row>
        <row r="26">
          <cell r="D26" t="str">
            <v>Колмакова С.А.</v>
          </cell>
          <cell r="E26">
            <v>14</v>
          </cell>
        </row>
        <row r="27">
          <cell r="D27" t="str">
            <v>Куренков Г.В.</v>
          </cell>
          <cell r="E27">
            <v>21</v>
          </cell>
        </row>
        <row r="28">
          <cell r="D28" t="str">
            <v>Лепихина П.П.</v>
          </cell>
          <cell r="E28">
            <v>15</v>
          </cell>
        </row>
        <row r="29">
          <cell r="D29" t="str">
            <v>Майстренко К.Д.</v>
          </cell>
          <cell r="E29">
            <v>12</v>
          </cell>
        </row>
        <row r="30">
          <cell r="D30" t="str">
            <v>Мачихин А.В.</v>
          </cell>
          <cell r="E30">
            <v>24</v>
          </cell>
        </row>
        <row r="31">
          <cell r="D31" t="str">
            <v>Месропян Д.Д.</v>
          </cell>
          <cell r="E31">
            <v>14</v>
          </cell>
        </row>
        <row r="32">
          <cell r="D32" t="str">
            <v>Митраков В.В.</v>
          </cell>
          <cell r="E32">
            <v>13</v>
          </cell>
        </row>
        <row r="33">
          <cell r="D33" t="str">
            <v>Мокрушина А.П.</v>
          </cell>
          <cell r="E33">
            <v>18</v>
          </cell>
        </row>
        <row r="34">
          <cell r="D34" t="str">
            <v>Мосин Р.В.</v>
          </cell>
          <cell r="E34">
            <v>11</v>
          </cell>
        </row>
        <row r="35">
          <cell r="D35" t="str">
            <v>Некрасов С.П.</v>
          </cell>
          <cell r="E35">
            <v>14</v>
          </cell>
        </row>
        <row r="36">
          <cell r="D36" t="str">
            <v>Николаева Д.В.</v>
          </cell>
          <cell r="E36">
            <v>19</v>
          </cell>
        </row>
        <row r="37">
          <cell r="D37" t="str">
            <v>Новикова А.С.</v>
          </cell>
          <cell r="E37">
            <v>18</v>
          </cell>
        </row>
        <row r="38">
          <cell r="D38" t="str">
            <v>Овсейчук А.С.</v>
          </cell>
          <cell r="E38">
            <v>19</v>
          </cell>
        </row>
        <row r="39">
          <cell r="D39" t="str">
            <v>Окишев А.С.</v>
          </cell>
          <cell r="E39">
            <v>16</v>
          </cell>
        </row>
        <row r="40">
          <cell r="D40" t="str">
            <v>Пархоменко А.А.</v>
          </cell>
          <cell r="E40">
            <v>10</v>
          </cell>
        </row>
        <row r="41">
          <cell r="D41" t="str">
            <v>Просин В.К.</v>
          </cell>
          <cell r="E41">
            <v>22</v>
          </cell>
        </row>
        <row r="42">
          <cell r="D42" t="str">
            <v>Сайфутдинова А.Д.</v>
          </cell>
          <cell r="E42">
            <v>12</v>
          </cell>
        </row>
        <row r="43">
          <cell r="D43" t="str">
            <v>Сасунов И.О.</v>
          </cell>
          <cell r="E43">
            <v>23</v>
          </cell>
        </row>
        <row r="44">
          <cell r="D44" t="str">
            <v>Севоян А.Г.</v>
          </cell>
          <cell r="E44">
            <v>14</v>
          </cell>
        </row>
        <row r="45">
          <cell r="D45" t="str">
            <v>Соловьев А.В.</v>
          </cell>
          <cell r="E45">
            <v>9</v>
          </cell>
        </row>
        <row r="46">
          <cell r="D46" t="str">
            <v>Третьяк Ю.Д.</v>
          </cell>
          <cell r="E46">
            <v>21</v>
          </cell>
        </row>
        <row r="47">
          <cell r="D47" t="str">
            <v>Уварова Е.А.</v>
          </cell>
          <cell r="E47">
            <v>15</v>
          </cell>
        </row>
        <row r="48">
          <cell r="D48" t="str">
            <v>Черных А.А.</v>
          </cell>
          <cell r="E48">
            <v>17</v>
          </cell>
        </row>
        <row r="49">
          <cell r="D49" t="str">
            <v>Шипицына В.И.</v>
          </cell>
          <cell r="E49">
            <v>17</v>
          </cell>
        </row>
        <row r="50">
          <cell r="D50" t="str">
            <v>Щетников Т.Д.</v>
          </cell>
          <cell r="E50">
            <v>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6.7109375" style="0" bestFit="1" customWidth="1"/>
    <col min="2" max="2" width="10.140625" style="1" bestFit="1" customWidth="1"/>
    <col min="3" max="3" width="38.28125" style="0" bestFit="1" customWidth="1"/>
    <col min="4" max="4" width="14.28125" style="19" bestFit="1" customWidth="1"/>
    <col min="5" max="5" width="6.00390625" style="1" bestFit="1" customWidth="1"/>
  </cols>
  <sheetData>
    <row r="1" spans="1:5" ht="15">
      <c r="A1" s="1" t="s">
        <v>0</v>
      </c>
      <c r="B1" s="1" t="s">
        <v>4</v>
      </c>
      <c r="C1" s="1" t="s">
        <v>1</v>
      </c>
      <c r="D1" s="1" t="s">
        <v>2</v>
      </c>
      <c r="E1" s="1" t="s">
        <v>3</v>
      </c>
    </row>
    <row r="2" spans="1:5" ht="15">
      <c r="A2">
        <v>1</v>
      </c>
      <c r="B2" s="1" t="s">
        <v>70</v>
      </c>
      <c r="C2" t="s">
        <v>71</v>
      </c>
      <c r="D2" s="19" t="s">
        <v>20</v>
      </c>
      <c r="E2" s="1">
        <v>8</v>
      </c>
    </row>
    <row r="3" spans="1:5" ht="15">
      <c r="A3">
        <v>2</v>
      </c>
      <c r="B3" s="1" t="s">
        <v>75</v>
      </c>
      <c r="C3" t="s">
        <v>76</v>
      </c>
      <c r="D3" s="19" t="s">
        <v>21</v>
      </c>
      <c r="E3" s="1">
        <v>7</v>
      </c>
    </row>
    <row r="4" spans="1:5" ht="15">
      <c r="A4">
        <v>3</v>
      </c>
      <c r="B4" s="1" t="s">
        <v>57</v>
      </c>
      <c r="C4" t="s">
        <v>58</v>
      </c>
      <c r="D4" s="19" t="s">
        <v>20</v>
      </c>
      <c r="E4" s="1">
        <v>7</v>
      </c>
    </row>
    <row r="5" spans="1:5" ht="15">
      <c r="A5">
        <v>4</v>
      </c>
      <c r="B5" s="1" t="s">
        <v>87</v>
      </c>
      <c r="C5" t="s">
        <v>88</v>
      </c>
      <c r="D5" s="19" t="s">
        <v>20</v>
      </c>
      <c r="E5" s="1">
        <v>8</v>
      </c>
    </row>
    <row r="6" spans="1:5" ht="15">
      <c r="A6">
        <v>5</v>
      </c>
      <c r="B6" s="1" t="s">
        <v>16</v>
      </c>
      <c r="C6" t="s">
        <v>17</v>
      </c>
      <c r="D6" s="19" t="s">
        <v>21</v>
      </c>
      <c r="E6" s="1">
        <v>8</v>
      </c>
    </row>
    <row r="7" spans="1:5" ht="15">
      <c r="A7">
        <v>6</v>
      </c>
      <c r="B7" s="1" t="s">
        <v>24</v>
      </c>
      <c r="C7" t="s">
        <v>25</v>
      </c>
      <c r="D7" s="19" t="s">
        <v>21</v>
      </c>
      <c r="E7" s="1">
        <v>8</v>
      </c>
    </row>
    <row r="8" spans="1:5" ht="15">
      <c r="A8">
        <v>7</v>
      </c>
      <c r="B8" s="1" t="s">
        <v>99</v>
      </c>
      <c r="C8" t="s">
        <v>100</v>
      </c>
      <c r="D8" s="19" t="s">
        <v>21</v>
      </c>
      <c r="E8" s="1">
        <v>7</v>
      </c>
    </row>
    <row r="9" spans="1:5" ht="15">
      <c r="A9">
        <v>8</v>
      </c>
      <c r="B9" s="1" t="s">
        <v>91</v>
      </c>
      <c r="C9" t="s">
        <v>92</v>
      </c>
      <c r="D9" s="19" t="s">
        <v>20</v>
      </c>
      <c r="E9" s="1">
        <v>7</v>
      </c>
    </row>
    <row r="10" spans="1:5" ht="15">
      <c r="A10">
        <v>9</v>
      </c>
      <c r="B10" s="1" t="s">
        <v>30</v>
      </c>
      <c r="C10" t="s">
        <v>31</v>
      </c>
      <c r="D10" s="19" t="s">
        <v>20</v>
      </c>
      <c r="E10" s="1">
        <v>7</v>
      </c>
    </row>
    <row r="11" spans="1:5" ht="15">
      <c r="A11">
        <v>48</v>
      </c>
      <c r="B11" s="1" t="s">
        <v>115</v>
      </c>
      <c r="C11" t="s">
        <v>118</v>
      </c>
      <c r="D11" s="19" t="s">
        <v>119</v>
      </c>
      <c r="E11" s="1">
        <v>8</v>
      </c>
    </row>
    <row r="12" spans="1:5" ht="15">
      <c r="A12">
        <v>10</v>
      </c>
      <c r="B12" s="1" t="s">
        <v>77</v>
      </c>
      <c r="C12" t="s">
        <v>78</v>
      </c>
      <c r="D12" s="19" t="s">
        <v>20</v>
      </c>
      <c r="E12" s="1">
        <v>7</v>
      </c>
    </row>
    <row r="13" spans="1:5" ht="15">
      <c r="A13">
        <v>11</v>
      </c>
      <c r="B13" s="1" t="s">
        <v>109</v>
      </c>
      <c r="C13" t="s">
        <v>110</v>
      </c>
      <c r="D13" s="19" t="s">
        <v>20</v>
      </c>
      <c r="E13" s="1">
        <v>8</v>
      </c>
    </row>
    <row r="14" spans="1:5" ht="15">
      <c r="A14">
        <v>12</v>
      </c>
      <c r="B14" s="1" t="s">
        <v>68</v>
      </c>
      <c r="C14" t="s">
        <v>69</v>
      </c>
      <c r="D14" s="19" t="s">
        <v>20</v>
      </c>
      <c r="E14" s="1">
        <v>8</v>
      </c>
    </row>
    <row r="15" spans="1:5" ht="15">
      <c r="A15">
        <v>13</v>
      </c>
      <c r="B15" s="1" t="s">
        <v>107</v>
      </c>
      <c r="C15" t="s">
        <v>108</v>
      </c>
      <c r="D15" s="19" t="s">
        <v>20</v>
      </c>
      <c r="E15" s="1">
        <v>7</v>
      </c>
    </row>
    <row r="16" spans="1:5" ht="15">
      <c r="A16">
        <v>14</v>
      </c>
      <c r="B16" s="1" t="s">
        <v>18</v>
      </c>
      <c r="C16" t="s">
        <v>19</v>
      </c>
      <c r="D16" s="19" t="s">
        <v>20</v>
      </c>
      <c r="E16" s="1">
        <v>8</v>
      </c>
    </row>
    <row r="17" spans="1:5" ht="15">
      <c r="A17">
        <v>15</v>
      </c>
      <c r="B17" s="1" t="s">
        <v>79</v>
      </c>
      <c r="C17" t="s">
        <v>80</v>
      </c>
      <c r="D17" s="19" t="s">
        <v>42</v>
      </c>
      <c r="E17" s="1">
        <v>7</v>
      </c>
    </row>
    <row r="18" spans="1:5" ht="15">
      <c r="A18">
        <v>16</v>
      </c>
      <c r="B18" s="1" t="s">
        <v>101</v>
      </c>
      <c r="C18" t="s">
        <v>102</v>
      </c>
      <c r="D18" s="19" t="s">
        <v>40</v>
      </c>
      <c r="E18" s="1">
        <v>7</v>
      </c>
    </row>
    <row r="19" spans="1:5" ht="15">
      <c r="A19">
        <v>17</v>
      </c>
      <c r="B19" s="1" t="s">
        <v>89</v>
      </c>
      <c r="C19" t="s">
        <v>90</v>
      </c>
      <c r="D19" s="19" t="s">
        <v>21</v>
      </c>
      <c r="E19" s="1">
        <v>8</v>
      </c>
    </row>
    <row r="20" spans="1:5" ht="15">
      <c r="A20">
        <v>18</v>
      </c>
      <c r="B20" s="1" t="s">
        <v>111</v>
      </c>
      <c r="C20" t="s">
        <v>112</v>
      </c>
      <c r="D20" s="19" t="s">
        <v>21</v>
      </c>
      <c r="E20" s="1">
        <v>8</v>
      </c>
    </row>
    <row r="21" spans="1:5" ht="15">
      <c r="A21">
        <v>19</v>
      </c>
      <c r="B21" s="1" t="s">
        <v>97</v>
      </c>
      <c r="C21" t="s">
        <v>98</v>
      </c>
      <c r="D21" s="19" t="s">
        <v>21</v>
      </c>
      <c r="E21" s="1">
        <v>7</v>
      </c>
    </row>
    <row r="22" spans="1:5" ht="15">
      <c r="A22">
        <v>20</v>
      </c>
      <c r="B22" s="1" t="s">
        <v>34</v>
      </c>
      <c r="C22" t="s">
        <v>35</v>
      </c>
      <c r="D22" s="19" t="s">
        <v>20</v>
      </c>
      <c r="E22" s="1">
        <v>8</v>
      </c>
    </row>
    <row r="23" spans="1:5" ht="15">
      <c r="A23">
        <v>21</v>
      </c>
      <c r="B23" s="1" t="s">
        <v>28</v>
      </c>
      <c r="C23" t="s">
        <v>29</v>
      </c>
      <c r="D23" s="19" t="s">
        <v>20</v>
      </c>
      <c r="E23" s="1">
        <v>8</v>
      </c>
    </row>
    <row r="24" spans="1:5" ht="15">
      <c r="A24">
        <v>22</v>
      </c>
      <c r="B24" s="1" t="s">
        <v>51</v>
      </c>
      <c r="C24" t="s">
        <v>52</v>
      </c>
      <c r="D24" s="19" t="s">
        <v>20</v>
      </c>
      <c r="E24" s="1">
        <v>8</v>
      </c>
    </row>
    <row r="25" spans="1:5" ht="15">
      <c r="A25">
        <v>23</v>
      </c>
      <c r="B25" s="1" t="s">
        <v>63</v>
      </c>
      <c r="C25" t="s">
        <v>64</v>
      </c>
      <c r="D25" s="19" t="s">
        <v>20</v>
      </c>
      <c r="E25" s="1">
        <v>8</v>
      </c>
    </row>
    <row r="26" spans="1:5" ht="15">
      <c r="A26">
        <v>24</v>
      </c>
      <c r="B26" s="1" t="s">
        <v>83</v>
      </c>
      <c r="C26" t="s">
        <v>84</v>
      </c>
      <c r="D26" s="19" t="s">
        <v>20</v>
      </c>
      <c r="E26" s="1">
        <v>8</v>
      </c>
    </row>
    <row r="27" spans="1:5" ht="15">
      <c r="A27">
        <v>25</v>
      </c>
      <c r="B27" s="1" t="s">
        <v>113</v>
      </c>
      <c r="C27" t="s">
        <v>114</v>
      </c>
      <c r="D27" s="19" t="s">
        <v>20</v>
      </c>
      <c r="E27" s="1">
        <v>7</v>
      </c>
    </row>
    <row r="28" spans="1:5" ht="15">
      <c r="A28">
        <v>26</v>
      </c>
      <c r="B28" s="1" t="s">
        <v>43</v>
      </c>
      <c r="C28" t="s">
        <v>44</v>
      </c>
      <c r="D28" s="19" t="s">
        <v>20</v>
      </c>
      <c r="E28" s="1">
        <v>7</v>
      </c>
    </row>
    <row r="29" spans="1:5" ht="15">
      <c r="A29">
        <v>27</v>
      </c>
      <c r="B29" s="1" t="s">
        <v>61</v>
      </c>
      <c r="C29" t="s">
        <v>62</v>
      </c>
      <c r="D29" s="19" t="s">
        <v>42</v>
      </c>
      <c r="E29" s="1">
        <v>8</v>
      </c>
    </row>
    <row r="30" spans="1:5" ht="15">
      <c r="A30">
        <v>28</v>
      </c>
      <c r="B30" s="1" t="s">
        <v>72</v>
      </c>
      <c r="C30" t="s">
        <v>73</v>
      </c>
      <c r="D30" s="19" t="s">
        <v>74</v>
      </c>
      <c r="E30" s="1">
        <v>8</v>
      </c>
    </row>
    <row r="31" spans="1:5" ht="15">
      <c r="A31">
        <v>29</v>
      </c>
      <c r="B31" s="1" t="s">
        <v>26</v>
      </c>
      <c r="C31" t="s">
        <v>27</v>
      </c>
      <c r="D31" s="19" t="s">
        <v>20</v>
      </c>
      <c r="E31" s="1">
        <v>8</v>
      </c>
    </row>
    <row r="32" spans="1:5" ht="15">
      <c r="A32">
        <v>30</v>
      </c>
      <c r="B32" s="1" t="s">
        <v>81</v>
      </c>
      <c r="C32" t="s">
        <v>82</v>
      </c>
      <c r="D32" s="19" t="s">
        <v>42</v>
      </c>
      <c r="E32" s="1">
        <v>7</v>
      </c>
    </row>
    <row r="33" spans="1:5" ht="15">
      <c r="A33">
        <v>31</v>
      </c>
      <c r="B33" s="1" t="s">
        <v>65</v>
      </c>
      <c r="C33" t="s">
        <v>66</v>
      </c>
      <c r="D33" s="19" t="s">
        <v>67</v>
      </c>
      <c r="E33" s="1">
        <v>8</v>
      </c>
    </row>
    <row r="34" spans="1:5" ht="15">
      <c r="A34">
        <v>32</v>
      </c>
      <c r="B34" s="1" t="s">
        <v>41</v>
      </c>
      <c r="C34" t="s">
        <v>117</v>
      </c>
      <c r="D34" s="19" t="s">
        <v>42</v>
      </c>
      <c r="E34" s="1">
        <v>8</v>
      </c>
    </row>
    <row r="35" spans="1:5" ht="15">
      <c r="A35">
        <v>33</v>
      </c>
      <c r="B35" s="1" t="s">
        <v>53</v>
      </c>
      <c r="C35" t="s">
        <v>54</v>
      </c>
      <c r="D35" s="19" t="s">
        <v>42</v>
      </c>
      <c r="E35" s="1">
        <v>7</v>
      </c>
    </row>
    <row r="36" spans="1:5" ht="15">
      <c r="A36">
        <v>34</v>
      </c>
      <c r="B36" s="1" t="s">
        <v>36</v>
      </c>
      <c r="C36" t="s">
        <v>37</v>
      </c>
      <c r="D36" s="19" t="s">
        <v>40</v>
      </c>
      <c r="E36" s="1">
        <v>7</v>
      </c>
    </row>
    <row r="37" spans="1:5" ht="15">
      <c r="A37">
        <v>35</v>
      </c>
      <c r="B37" s="1" t="s">
        <v>47</v>
      </c>
      <c r="C37" t="s">
        <v>48</v>
      </c>
      <c r="D37" s="19" t="s">
        <v>40</v>
      </c>
      <c r="E37" s="1">
        <v>8</v>
      </c>
    </row>
    <row r="38" spans="1:5" ht="15">
      <c r="A38">
        <v>36</v>
      </c>
      <c r="B38" s="1" t="s">
        <v>55</v>
      </c>
      <c r="C38" t="s">
        <v>56</v>
      </c>
      <c r="D38" s="19" t="s">
        <v>42</v>
      </c>
      <c r="E38" s="1">
        <v>7</v>
      </c>
    </row>
    <row r="39" spans="1:5" ht="15">
      <c r="A39">
        <v>37</v>
      </c>
      <c r="B39" s="1" t="s">
        <v>95</v>
      </c>
      <c r="C39" t="s">
        <v>96</v>
      </c>
      <c r="D39" s="19" t="s">
        <v>67</v>
      </c>
      <c r="E39" s="1">
        <v>8</v>
      </c>
    </row>
    <row r="40" spans="1:5" ht="15">
      <c r="A40">
        <v>38</v>
      </c>
      <c r="B40" s="1" t="s">
        <v>59</v>
      </c>
      <c r="C40" t="s">
        <v>60</v>
      </c>
      <c r="D40" s="19" t="s">
        <v>42</v>
      </c>
      <c r="E40" s="1">
        <v>8</v>
      </c>
    </row>
    <row r="41" spans="1:5" ht="15">
      <c r="A41">
        <v>39</v>
      </c>
      <c r="B41" s="1" t="s">
        <v>38</v>
      </c>
      <c r="C41" t="s">
        <v>39</v>
      </c>
      <c r="D41" s="19" t="s">
        <v>40</v>
      </c>
      <c r="E41" s="1">
        <v>8</v>
      </c>
    </row>
    <row r="42" spans="1:5" ht="15">
      <c r="A42">
        <v>40</v>
      </c>
      <c r="B42" s="1" t="s">
        <v>45</v>
      </c>
      <c r="C42" t="s">
        <v>46</v>
      </c>
      <c r="D42" s="19" t="s">
        <v>40</v>
      </c>
      <c r="E42" s="1">
        <v>8</v>
      </c>
    </row>
    <row r="43" spans="1:5" ht="15">
      <c r="A43">
        <v>41</v>
      </c>
      <c r="B43" s="1" t="s">
        <v>103</v>
      </c>
      <c r="C43" t="s">
        <v>104</v>
      </c>
      <c r="D43" s="19" t="s">
        <v>40</v>
      </c>
      <c r="E43" s="1">
        <v>8</v>
      </c>
    </row>
    <row r="44" spans="1:5" ht="15">
      <c r="A44">
        <v>42</v>
      </c>
      <c r="B44" s="1" t="s">
        <v>49</v>
      </c>
      <c r="C44" t="s">
        <v>50</v>
      </c>
      <c r="D44" s="19" t="s">
        <v>21</v>
      </c>
      <c r="E44" s="1">
        <v>8</v>
      </c>
    </row>
    <row r="45" spans="1:5" ht="15">
      <c r="A45">
        <v>43</v>
      </c>
      <c r="B45" s="1" t="s">
        <v>105</v>
      </c>
      <c r="C45" t="s">
        <v>106</v>
      </c>
      <c r="D45" s="19" t="s">
        <v>40</v>
      </c>
      <c r="E45" s="1">
        <v>8</v>
      </c>
    </row>
    <row r="46" spans="1:5" ht="15">
      <c r="A46">
        <v>44</v>
      </c>
      <c r="B46" s="1" t="s">
        <v>22</v>
      </c>
      <c r="C46" t="s">
        <v>23</v>
      </c>
      <c r="D46" s="19" t="s">
        <v>21</v>
      </c>
      <c r="E46" s="1">
        <v>7</v>
      </c>
    </row>
    <row r="47" spans="1:5" ht="15">
      <c r="A47">
        <v>45</v>
      </c>
      <c r="B47" s="1" t="s">
        <v>85</v>
      </c>
      <c r="C47" t="s">
        <v>86</v>
      </c>
      <c r="D47" s="19" t="s">
        <v>21</v>
      </c>
      <c r="E47" s="1">
        <v>8</v>
      </c>
    </row>
    <row r="48" spans="1:5" ht="15">
      <c r="A48">
        <v>46</v>
      </c>
      <c r="B48" s="1" t="s">
        <v>32</v>
      </c>
      <c r="C48" t="s">
        <v>33</v>
      </c>
      <c r="D48" s="19" t="s">
        <v>40</v>
      </c>
      <c r="E48" s="1">
        <v>7</v>
      </c>
    </row>
    <row r="49" spans="1:5" ht="15">
      <c r="A49">
        <v>47</v>
      </c>
      <c r="B49" s="1" t="s">
        <v>93</v>
      </c>
      <c r="C49" t="s">
        <v>94</v>
      </c>
      <c r="D49" s="19" t="s">
        <v>40</v>
      </c>
      <c r="E49" s="1">
        <v>8</v>
      </c>
    </row>
  </sheetData>
  <sheetProtection/>
  <autoFilter ref="A1:E1">
    <sortState ref="A2:E49">
      <sortCondition sortBy="value" ref="B2:B49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PageLayoutView="0" workbookViewId="0" topLeftCell="A1">
      <selection activeCell="B2" sqref="B2"/>
    </sheetView>
  </sheetViews>
  <sheetFormatPr defaultColWidth="3.28125" defaultRowHeight="15"/>
  <cols>
    <col min="1" max="1" width="3.7109375" style="0" bestFit="1" customWidth="1"/>
    <col min="2" max="2" width="34.57421875" style="0" bestFit="1" customWidth="1"/>
    <col min="3" max="4" width="19.8515625" style="0" bestFit="1" customWidth="1"/>
    <col min="5" max="5" width="10.57421875" style="23" bestFit="1" customWidth="1"/>
    <col min="6" max="6" width="10.421875" style="9" bestFit="1" customWidth="1"/>
    <col min="7" max="10" width="4.57421875" style="1" bestFit="1" customWidth="1"/>
    <col min="11" max="11" width="8.28125" style="9" bestFit="1" customWidth="1"/>
    <col min="12" max="12" width="4.57421875" style="9" bestFit="1" customWidth="1"/>
    <col min="13" max="13" width="4.140625" style="0" customWidth="1"/>
    <col min="14" max="226" width="9.140625" style="0" customWidth="1"/>
    <col min="227" max="227" width="3.7109375" style="0" bestFit="1" customWidth="1"/>
    <col min="228" max="228" width="21.140625" style="0" bestFit="1" customWidth="1"/>
    <col min="229" max="229" width="7.7109375" style="0" bestFit="1" customWidth="1"/>
  </cols>
  <sheetData>
    <row r="1" spans="1:17" s="21" customFormat="1" ht="78.75" customHeight="1" thickBot="1">
      <c r="A1" s="25" t="s">
        <v>0</v>
      </c>
      <c r="B1" s="26" t="s">
        <v>5</v>
      </c>
      <c r="C1" s="27" t="s">
        <v>13</v>
      </c>
      <c r="D1" s="27" t="s">
        <v>12</v>
      </c>
      <c r="E1" s="20" t="s">
        <v>6</v>
      </c>
      <c r="F1" s="28" t="s">
        <v>11</v>
      </c>
      <c r="G1" s="28" t="s">
        <v>7</v>
      </c>
      <c r="H1" s="28" t="s">
        <v>8</v>
      </c>
      <c r="I1" s="28" t="s">
        <v>9</v>
      </c>
      <c r="J1" s="28" t="s">
        <v>15</v>
      </c>
      <c r="K1" s="28" t="s">
        <v>14</v>
      </c>
      <c r="L1" s="28" t="s">
        <v>10</v>
      </c>
      <c r="M1" s="24"/>
      <c r="N1" s="24"/>
      <c r="O1" s="24"/>
      <c r="P1" s="24"/>
      <c r="Q1" s="24"/>
    </row>
    <row r="2" spans="1:12" ht="15">
      <c r="A2" s="7">
        <v>10</v>
      </c>
      <c r="B2" s="12" t="str">
        <f>VLOOKUP(E2,'лист регистрации по шифру'!B:C,2,FALSE)</f>
        <v>Овсейчук Алена Сергеевна</v>
      </c>
      <c r="C2" s="15" t="str">
        <f>VLOOKUP(E2,'лист регистрации по шифру'!B:E,3,FALSE)</f>
        <v>Лицей №4</v>
      </c>
      <c r="D2" s="11">
        <f>VLOOKUP(E2,'лист регистрации по шифру'!B:E,4,FALSE)</f>
        <v>8</v>
      </c>
      <c r="E2" s="11" t="s">
        <v>65</v>
      </c>
      <c r="F2" s="17">
        <f>VLOOKUP(B2,'[1]По фамилии'!$D$3:$E$50,2)</f>
        <v>22</v>
      </c>
      <c r="G2" s="2">
        <v>2</v>
      </c>
      <c r="H2" s="3">
        <v>3</v>
      </c>
      <c r="I2" s="3">
        <v>15</v>
      </c>
      <c r="J2" s="8">
        <v>15</v>
      </c>
      <c r="K2" s="10">
        <f aca="true" t="shared" si="0" ref="K2:K49">SUM(G2:J2)</f>
        <v>35</v>
      </c>
      <c r="L2" s="10">
        <f aca="true" t="shared" si="1" ref="L2:L49">F2+K2</f>
        <v>57</v>
      </c>
    </row>
    <row r="3" spans="1:12" ht="15">
      <c r="A3" s="7">
        <v>1</v>
      </c>
      <c r="B3" s="13" t="str">
        <f>VLOOKUP(E3,'лист регистрации по шифру'!B:C,2,FALSE)</f>
        <v>Князев Андрей Сергеевич</v>
      </c>
      <c r="C3" s="16" t="str">
        <f>VLOOKUP(E3,'лист регистрации по шифру'!B:E,3,FALSE)</f>
        <v>Школа №145</v>
      </c>
      <c r="D3" s="14">
        <f>VLOOKUP(E3,'лист регистрации по шифру'!B:E,4,FALSE)</f>
        <v>8</v>
      </c>
      <c r="E3" s="22" t="s">
        <v>59</v>
      </c>
      <c r="F3" s="17">
        <f>VLOOKUP(B3,'[2]По фамилии'!$D$3:$E$50,2)</f>
        <v>24</v>
      </c>
      <c r="G3" s="4"/>
      <c r="H3" s="5">
        <v>0</v>
      </c>
      <c r="I3" s="5">
        <v>15</v>
      </c>
      <c r="J3" s="6">
        <v>15</v>
      </c>
      <c r="K3" s="10">
        <f t="shared" si="0"/>
        <v>30</v>
      </c>
      <c r="L3" s="10">
        <f t="shared" si="1"/>
        <v>54</v>
      </c>
    </row>
    <row r="4" spans="1:12" ht="15">
      <c r="A4" s="7">
        <v>5</v>
      </c>
      <c r="B4" s="13" t="str">
        <f>VLOOKUP(E4,'лист регистрации по шифру'!B:C,2,FALSE)</f>
        <v>Власов Виктор Антонович</v>
      </c>
      <c r="C4" s="16" t="str">
        <f>VLOOKUP(E4,'лист регистрации по шифру'!B:E,3,FALSE)</f>
        <v>Гимназия №2</v>
      </c>
      <c r="D4" s="14">
        <f>VLOOKUP(E4,'лист регистрации по шифру'!B:E,4,FALSE)</f>
        <v>8</v>
      </c>
      <c r="E4" s="18" t="s">
        <v>109</v>
      </c>
      <c r="F4" s="17">
        <f>VLOOKUP(B4,'[1]По фамилии'!$D$3:$E$50,2)</f>
        <v>23</v>
      </c>
      <c r="G4" s="4">
        <v>0</v>
      </c>
      <c r="H4" s="5">
        <v>0</v>
      </c>
      <c r="I4" s="5">
        <v>15</v>
      </c>
      <c r="J4" s="6">
        <v>15</v>
      </c>
      <c r="K4" s="10">
        <f t="shared" si="0"/>
        <v>30</v>
      </c>
      <c r="L4" s="10">
        <f t="shared" si="1"/>
        <v>53</v>
      </c>
    </row>
    <row r="5" spans="1:12" ht="15">
      <c r="A5" s="7">
        <v>3</v>
      </c>
      <c r="B5" s="13" t="str">
        <f>VLOOKUP(E5,'лист регистрации по шифру'!B:C,2,FALSE)</f>
        <v>Николаева Дарья Валерьевна</v>
      </c>
      <c r="C5" s="16" t="str">
        <f>VLOOKUP(E5,'лист регистрации по шифру'!B:E,3,FALSE)</f>
        <v>Гимназия 17</v>
      </c>
      <c r="D5" s="14">
        <f>VLOOKUP(E5,'лист регистрации по шифру'!B:E,4,FALSE)</f>
        <v>8</v>
      </c>
      <c r="E5" s="22" t="s">
        <v>115</v>
      </c>
      <c r="F5" s="17">
        <f>VLOOKUP(B5,'[1]По фамилии'!$D$3:$E$50,2)</f>
        <v>19</v>
      </c>
      <c r="G5" s="4"/>
      <c r="H5" s="5">
        <v>3</v>
      </c>
      <c r="I5" s="5">
        <v>15</v>
      </c>
      <c r="J5" s="6">
        <v>15</v>
      </c>
      <c r="K5" s="10">
        <f t="shared" si="0"/>
        <v>33</v>
      </c>
      <c r="L5" s="10">
        <f t="shared" si="1"/>
        <v>52</v>
      </c>
    </row>
    <row r="6" spans="1:12" ht="15">
      <c r="A6" s="7">
        <v>4</v>
      </c>
      <c r="B6" s="13" t="str">
        <f>VLOOKUP(E6,'лист регистрации по шифру'!B:C,2,FALSE)</f>
        <v>Третьяк Юлия Дмитриевна</v>
      </c>
      <c r="C6" s="16" t="str">
        <f>VLOOKUP(E6,'лист регистрации по шифру'!B:E,3,FALSE)</f>
        <v>Гимназия №2</v>
      </c>
      <c r="D6" s="14">
        <f>VLOOKUP(E6,'лист регистрации по шифру'!B:E,4,FALSE)</f>
        <v>8</v>
      </c>
      <c r="E6" s="22" t="s">
        <v>87</v>
      </c>
      <c r="F6" s="17">
        <f>VLOOKUP(B6,'[1]По фамилии'!$D$3:$E$50,2)</f>
        <v>21</v>
      </c>
      <c r="G6" s="4">
        <v>0</v>
      </c>
      <c r="H6" s="5">
        <v>0</v>
      </c>
      <c r="I6" s="5">
        <v>15</v>
      </c>
      <c r="J6" s="6">
        <v>15</v>
      </c>
      <c r="K6" s="10">
        <f t="shared" si="0"/>
        <v>30</v>
      </c>
      <c r="L6" s="10">
        <f t="shared" si="1"/>
        <v>51</v>
      </c>
    </row>
    <row r="7" spans="1:12" ht="15">
      <c r="A7" s="7">
        <v>41</v>
      </c>
      <c r="B7" s="13" t="str">
        <f>VLOOKUP(E7,'лист регистрации по шифру'!B:C,2,FALSE)</f>
        <v>Бызов Алексей Сергеевич</v>
      </c>
      <c r="C7" s="16" t="str">
        <f>VLOOKUP(E7,'лист регистрации по шифру'!B:E,3,FALSE)</f>
        <v>Гимназия №17</v>
      </c>
      <c r="D7" s="14">
        <f>VLOOKUP(E7,'лист регистрации по шифру'!B:E,4,FALSE)</f>
        <v>8</v>
      </c>
      <c r="E7" s="18" t="s">
        <v>105</v>
      </c>
      <c r="F7" s="17">
        <f>VLOOKUP(B7,'[1]По фамилии'!$D$3:$E$50,2)</f>
        <v>21</v>
      </c>
      <c r="G7" s="4">
        <v>0</v>
      </c>
      <c r="H7" s="5">
        <v>0</v>
      </c>
      <c r="I7" s="5">
        <v>15</v>
      </c>
      <c r="J7" s="6">
        <v>15</v>
      </c>
      <c r="K7" s="10">
        <f t="shared" si="0"/>
        <v>30</v>
      </c>
      <c r="L7" s="10">
        <f t="shared" si="1"/>
        <v>51</v>
      </c>
    </row>
    <row r="8" spans="1:12" ht="15">
      <c r="A8" s="7">
        <v>29</v>
      </c>
      <c r="B8" s="13" t="str">
        <f>VLOOKUP(E8,'лист регистрации по шифру'!B:C,2,FALSE)</f>
        <v>Гульмамедов Андрей Юрьевич</v>
      </c>
      <c r="C8" s="16" t="str">
        <f>VLOOKUP(E8,'лист регистрации по шифру'!B:E,3,FALSE)</f>
        <v>Лицей №10</v>
      </c>
      <c r="D8" s="14">
        <f>VLOOKUP(E8,'лист регистрации по шифру'!B:E,4,FALSE)</f>
        <v>8</v>
      </c>
      <c r="E8" s="18" t="s">
        <v>85</v>
      </c>
      <c r="F8" s="17">
        <f>VLOOKUP(B8,'[1]По фамилии'!$D$3:$E$50,2)</f>
        <v>19</v>
      </c>
      <c r="G8" s="4"/>
      <c r="H8" s="5">
        <v>0</v>
      </c>
      <c r="I8" s="5">
        <v>15</v>
      </c>
      <c r="J8" s="6">
        <v>15</v>
      </c>
      <c r="K8" s="10">
        <f t="shared" si="0"/>
        <v>30</v>
      </c>
      <c r="L8" s="10">
        <f t="shared" si="1"/>
        <v>49</v>
      </c>
    </row>
    <row r="9" spans="1:12" ht="15">
      <c r="A9" s="7">
        <v>19</v>
      </c>
      <c r="B9" s="13" t="str">
        <f>VLOOKUP(E9,'лист регистрации по шифру'!B:C,2,FALSE)</f>
        <v>Новикова Анна Сергеевна</v>
      </c>
      <c r="C9" s="16" t="str">
        <f>VLOOKUP(E9,'лист регистрации по шифру'!B:E,3,FALSE)</f>
        <v>Гимназия №17</v>
      </c>
      <c r="D9" s="14">
        <f>VLOOKUP(E9,'лист регистрации по шифру'!B:E,4,FALSE)</f>
        <v>8</v>
      </c>
      <c r="E9" s="18" t="s">
        <v>93</v>
      </c>
      <c r="F9" s="17">
        <f>VLOOKUP(B9,'[1]По фамилии'!$D$3:$E$50,2)</f>
        <v>18</v>
      </c>
      <c r="G9" s="4">
        <v>0</v>
      </c>
      <c r="H9" s="5"/>
      <c r="I9" s="5">
        <v>15</v>
      </c>
      <c r="J9" s="6">
        <v>15</v>
      </c>
      <c r="K9" s="10">
        <f t="shared" si="0"/>
        <v>30</v>
      </c>
      <c r="L9" s="10">
        <f t="shared" si="1"/>
        <v>48</v>
      </c>
    </row>
    <row r="10" spans="1:12" ht="15">
      <c r="A10" s="7">
        <v>23</v>
      </c>
      <c r="B10" s="13" t="str">
        <f>VLOOKUP(E10,'лист регистрации по шифру'!B:C,2,FALSE)</f>
        <v>Щетников Тимофей Дмитриевич</v>
      </c>
      <c r="C10" s="16" t="str">
        <f>VLOOKUP(E10,'лист регистрации по шифру'!B:E,3,FALSE)</f>
        <v>Лицей №10</v>
      </c>
      <c r="D10" s="14">
        <f>VLOOKUP(E10,'лист регистрации по шифру'!B:E,4,FALSE)</f>
        <v>8</v>
      </c>
      <c r="E10" s="18" t="s">
        <v>24</v>
      </c>
      <c r="F10" s="17">
        <f>VLOOKUP(B10,'[1]По фамилии'!$D$3:$E$50,2)</f>
        <v>26</v>
      </c>
      <c r="G10" s="4"/>
      <c r="H10" s="5">
        <v>7</v>
      </c>
      <c r="I10" s="5"/>
      <c r="J10" s="6">
        <v>15</v>
      </c>
      <c r="K10" s="10">
        <f t="shared" si="0"/>
        <v>22</v>
      </c>
      <c r="L10" s="10">
        <f t="shared" si="1"/>
        <v>48</v>
      </c>
    </row>
    <row r="11" spans="1:12" ht="15">
      <c r="A11" s="7">
        <v>48</v>
      </c>
      <c r="B11" s="13" t="str">
        <f>VLOOKUP(E11,'лист регистрации по шифру'!B:C,2,FALSE)</f>
        <v>Кислицин Василий Дмитриевич</v>
      </c>
      <c r="C11" s="16" t="str">
        <f>VLOOKUP(E11,'лист регистрации по шифру'!B:E,3,FALSE)</f>
        <v>Гимназия №2</v>
      </c>
      <c r="D11" s="14">
        <f>VLOOKUP(E11,'лист регистрации по шифру'!B:E,4,FALSE)</f>
        <v>8</v>
      </c>
      <c r="E11" s="18" t="s">
        <v>70</v>
      </c>
      <c r="F11" s="17">
        <f>VLOOKUP(B11,'[1]По фамилии'!$D$3:$E$50,2)</f>
        <v>16</v>
      </c>
      <c r="G11" s="4">
        <v>0</v>
      </c>
      <c r="H11" s="5">
        <v>0</v>
      </c>
      <c r="I11" s="5">
        <v>15</v>
      </c>
      <c r="J11" s="6">
        <v>15</v>
      </c>
      <c r="K11" s="10">
        <f t="shared" si="0"/>
        <v>30</v>
      </c>
      <c r="L11" s="10">
        <f t="shared" si="1"/>
        <v>46</v>
      </c>
    </row>
    <row r="12" spans="1:12" ht="15">
      <c r="A12" s="7">
        <v>13</v>
      </c>
      <c r="B12" s="13" t="str">
        <f>VLOOKUP(E12,'лист регистрации по шифру'!B:C,2,FALSE)</f>
        <v>Воеводкина Мария Сергеевна</v>
      </c>
      <c r="C12" s="16" t="str">
        <f>VLOOKUP(E12,'лист регистрации по шифру'!B:E,3,FALSE)</f>
        <v>Гимназия №17</v>
      </c>
      <c r="D12" s="14">
        <f>VLOOKUP(E12,'лист регистрации по шифру'!B:E,4,FALSE)</f>
        <v>7</v>
      </c>
      <c r="E12" s="18" t="s">
        <v>32</v>
      </c>
      <c r="F12" s="17">
        <f>VLOOKUP(B12,'[1]По фамилии'!$D$3:$E$50,2)</f>
        <v>15</v>
      </c>
      <c r="G12" s="4">
        <v>0</v>
      </c>
      <c r="H12" s="5"/>
      <c r="I12" s="5">
        <v>15</v>
      </c>
      <c r="J12" s="6">
        <v>15</v>
      </c>
      <c r="K12" s="10">
        <f t="shared" si="0"/>
        <v>30</v>
      </c>
      <c r="L12" s="10">
        <f t="shared" si="1"/>
        <v>45</v>
      </c>
    </row>
    <row r="13" spans="1:12" ht="15">
      <c r="A13" s="7">
        <v>24</v>
      </c>
      <c r="B13" s="13" t="str">
        <f>VLOOKUP(E13,'лист регистрации по шифру'!B:C,2,FALSE)</f>
        <v>Гоголев Степан Леонидович</v>
      </c>
      <c r="C13" s="16" t="str">
        <f>VLOOKUP(E13,'лист регистрации по шифру'!B:E,3,FALSE)</f>
        <v>Гимназия №2</v>
      </c>
      <c r="D13" s="14">
        <f>VLOOKUP(E13,'лист регистрации по шифру'!B:E,4,FALSE)</f>
        <v>8</v>
      </c>
      <c r="E13" s="18" t="s">
        <v>18</v>
      </c>
      <c r="F13" s="17">
        <f>VLOOKUP(B13,'[1]По фамилии'!$D$3:$E$50,2)</f>
        <v>13</v>
      </c>
      <c r="G13" s="4">
        <v>0</v>
      </c>
      <c r="H13" s="5">
        <v>0</v>
      </c>
      <c r="I13" s="5">
        <v>15</v>
      </c>
      <c r="J13" s="6">
        <v>15</v>
      </c>
      <c r="K13" s="10">
        <f t="shared" si="0"/>
        <v>30</v>
      </c>
      <c r="L13" s="10">
        <f t="shared" si="1"/>
        <v>43</v>
      </c>
    </row>
    <row r="14" spans="1:12" ht="15">
      <c r="A14" s="7">
        <v>35</v>
      </c>
      <c r="B14" s="13" t="str">
        <f>VLOOKUP(E14,'лист регистрации по шифру'!B:C,2,FALSE)</f>
        <v>Мачихин Алексей Владимирович</v>
      </c>
      <c r="C14" s="16" t="str">
        <f>VLOOKUP(E14,'лист регистрации по шифру'!B:E,3,FALSE)</f>
        <v>Школа №145</v>
      </c>
      <c r="D14" s="14">
        <f>VLOOKUP(E14,'лист регистрации по шифру'!B:E,4,FALSE)</f>
        <v>7</v>
      </c>
      <c r="E14" s="18" t="s">
        <v>81</v>
      </c>
      <c r="F14" s="17">
        <f>VLOOKUP(B14,'[1]По фамилии'!$D$3:$E$50,2)</f>
        <v>24</v>
      </c>
      <c r="G14" s="4"/>
      <c r="H14" s="5">
        <v>3</v>
      </c>
      <c r="I14" s="5">
        <v>1</v>
      </c>
      <c r="J14" s="6">
        <v>15</v>
      </c>
      <c r="K14" s="10">
        <f t="shared" si="0"/>
        <v>19</v>
      </c>
      <c r="L14" s="10">
        <f t="shared" si="1"/>
        <v>43</v>
      </c>
    </row>
    <row r="15" spans="1:12" ht="15">
      <c r="A15" s="7">
        <v>25</v>
      </c>
      <c r="B15" s="13" t="str">
        <f>VLOOKUP(E15,'лист регистрации по шифру'!B:C,2,FALSE)</f>
        <v>Майстренко Константин Денисович</v>
      </c>
      <c r="C15" s="16" t="str">
        <f>VLOOKUP(E15,'лист регистрации по шифру'!B:E,3,FALSE)</f>
        <v>Гимназия №17</v>
      </c>
      <c r="D15" s="14">
        <f>VLOOKUP(E15,'лист регистрации по шифру'!B:E,4,FALSE)</f>
        <v>7</v>
      </c>
      <c r="E15" s="18" t="s">
        <v>101</v>
      </c>
      <c r="F15" s="17">
        <f>VLOOKUP(B15,'[1]По фамилии'!$D$3:$E$50,2)</f>
        <v>12</v>
      </c>
      <c r="G15" s="4">
        <v>0</v>
      </c>
      <c r="H15" s="5"/>
      <c r="I15" s="5">
        <v>15</v>
      </c>
      <c r="J15" s="6">
        <v>15</v>
      </c>
      <c r="K15" s="10">
        <f t="shared" si="0"/>
        <v>30</v>
      </c>
      <c r="L15" s="10">
        <f t="shared" si="1"/>
        <v>42</v>
      </c>
    </row>
    <row r="16" spans="1:12" ht="15">
      <c r="A16" s="7">
        <v>43</v>
      </c>
      <c r="B16" s="13" t="str">
        <f>VLOOKUP(E16,'лист регистрации по шифру'!B:C,2,FALSE)</f>
        <v>Зверева Ксения Александровна</v>
      </c>
      <c r="C16" s="16" t="str">
        <f>VLOOKUP(E16,'лист регистрации по шифру'!B:E,3,FALSE)</f>
        <v>Гимназия №2</v>
      </c>
      <c r="D16" s="14">
        <f>VLOOKUP(E16,'лист регистрации по шифру'!B:E,4,FALSE)</f>
        <v>7</v>
      </c>
      <c r="E16" s="18" t="s">
        <v>91</v>
      </c>
      <c r="F16" s="17">
        <f>VLOOKUP(B16,'[1]По фамилии'!$D$3:$E$50,2)</f>
        <v>21</v>
      </c>
      <c r="G16" s="4"/>
      <c r="H16" s="5"/>
      <c r="I16" s="5">
        <v>2</v>
      </c>
      <c r="J16" s="6">
        <v>15</v>
      </c>
      <c r="K16" s="10">
        <f t="shared" si="0"/>
        <v>17</v>
      </c>
      <c r="L16" s="10">
        <f t="shared" si="1"/>
        <v>38</v>
      </c>
    </row>
    <row r="17" spans="1:12" ht="15">
      <c r="A17" s="7">
        <v>22</v>
      </c>
      <c r="B17" s="13" t="str">
        <f>VLOOKUP(E17,'лист регистрации по шифру'!B:C,2,FALSE)</f>
        <v>Мокрушина Александра Павловна</v>
      </c>
      <c r="C17" s="16" t="str">
        <f>VLOOKUP(E17,'лист регистрации по шифру'!B:E,3,FALSE)</f>
        <v>Гимназия №2</v>
      </c>
      <c r="D17" s="14">
        <f>VLOOKUP(E17,'лист регистрации по шифру'!B:E,4,FALSE)</f>
        <v>8</v>
      </c>
      <c r="E17" s="18" t="s">
        <v>83</v>
      </c>
      <c r="F17" s="17">
        <f>VLOOKUP(B17,'[1]По фамилии'!$D$3:$E$50,2)</f>
        <v>18</v>
      </c>
      <c r="G17" s="4">
        <v>0</v>
      </c>
      <c r="H17" s="5">
        <v>3</v>
      </c>
      <c r="I17" s="5">
        <v>15</v>
      </c>
      <c r="J17" s="6">
        <v>1</v>
      </c>
      <c r="K17" s="10">
        <f t="shared" si="0"/>
        <v>19</v>
      </c>
      <c r="L17" s="10">
        <f t="shared" si="1"/>
        <v>37</v>
      </c>
    </row>
    <row r="18" spans="1:12" ht="15">
      <c r="A18" s="7">
        <v>47</v>
      </c>
      <c r="B18" s="13" t="str">
        <f>VLOOKUP(E18,'лист регистрации по шифру'!B:C,2,FALSE)</f>
        <v>Окишев Андрей Сергеевич</v>
      </c>
      <c r="C18" s="16" t="str">
        <f>VLOOKUP(E18,'лист регистрации по шифру'!B:E,3,FALSE)</f>
        <v>Лицей №10</v>
      </c>
      <c r="D18" s="14">
        <f>VLOOKUP(E18,'лист регистрации по шифру'!B:E,4,FALSE)</f>
        <v>8</v>
      </c>
      <c r="E18" s="18" t="s">
        <v>16</v>
      </c>
      <c r="F18" s="17">
        <f>VLOOKUP(B18,'[1]По фамилии'!$D$3:$E$50,2)</f>
        <v>16</v>
      </c>
      <c r="G18" s="4">
        <v>0</v>
      </c>
      <c r="H18" s="5">
        <v>0</v>
      </c>
      <c r="I18" s="5">
        <v>5</v>
      </c>
      <c r="J18" s="6">
        <v>15</v>
      </c>
      <c r="K18" s="10">
        <f t="shared" si="0"/>
        <v>20</v>
      </c>
      <c r="L18" s="10">
        <f t="shared" si="1"/>
        <v>36</v>
      </c>
    </row>
    <row r="19" spans="1:12" ht="15">
      <c r="A19" s="7">
        <v>16</v>
      </c>
      <c r="B19" s="13" t="str">
        <f>VLOOKUP(E19,'лист регистрации по шифру'!B:C,2,FALSE)</f>
        <v>Козлов Александр Александрович</v>
      </c>
      <c r="C19" s="16" t="str">
        <f>VLOOKUP(E19,'лист регистрации по шифру'!B:E,3,FALSE)</f>
        <v>Гимназия №17</v>
      </c>
      <c r="D19" s="14">
        <f>VLOOKUP(E19,'лист регистрации по шифру'!B:E,4,FALSE)</f>
        <v>7</v>
      </c>
      <c r="E19" s="18" t="s">
        <v>36</v>
      </c>
      <c r="F19" s="17">
        <f>VLOOKUP(B19,'[1]По фамилии'!$D$3:$E$50,2)</f>
        <v>20</v>
      </c>
      <c r="G19" s="4">
        <v>0</v>
      </c>
      <c r="H19" s="5"/>
      <c r="I19" s="5">
        <v>15</v>
      </c>
      <c r="J19" s="6"/>
      <c r="K19" s="10">
        <f t="shared" si="0"/>
        <v>15</v>
      </c>
      <c r="L19" s="10">
        <f t="shared" si="1"/>
        <v>35</v>
      </c>
    </row>
    <row r="20" spans="1:12" ht="15">
      <c r="A20" s="7">
        <v>37</v>
      </c>
      <c r="B20" s="13" t="str">
        <f>VLOOKUP(E20,'лист регистрации по шифру'!B:C,2,FALSE)</f>
        <v>Блинова Анастасия Олеговна</v>
      </c>
      <c r="C20" s="16" t="str">
        <f>VLOOKUP(E20,'лист регистрации по шифру'!B:E,3,FALSE)</f>
        <v>Гимназия №17</v>
      </c>
      <c r="D20" s="14">
        <f>VLOOKUP(E20,'лист регистрации по шифру'!B:E,4,FALSE)</f>
        <v>8</v>
      </c>
      <c r="E20" s="18" t="s">
        <v>45</v>
      </c>
      <c r="F20" s="17">
        <f>VLOOKUP(B20,'[1]По фамилии'!$D$3:$E$50,2)</f>
        <v>22</v>
      </c>
      <c r="G20" s="4">
        <v>0</v>
      </c>
      <c r="H20" s="5">
        <v>3</v>
      </c>
      <c r="I20" s="5">
        <v>0</v>
      </c>
      <c r="J20" s="6">
        <v>10</v>
      </c>
      <c r="K20" s="10">
        <f t="shared" si="0"/>
        <v>13</v>
      </c>
      <c r="L20" s="10">
        <f t="shared" si="1"/>
        <v>35</v>
      </c>
    </row>
    <row r="21" spans="1:12" ht="15">
      <c r="A21" s="7">
        <v>42</v>
      </c>
      <c r="B21" s="13" t="str">
        <f>VLOOKUP(E21,'лист регистрации по шифру'!B:C,2,FALSE)</f>
        <v>Бажин Павел Сергеевич</v>
      </c>
      <c r="C21" s="16" t="str">
        <f>VLOOKUP(E21,'лист регистрации по шифру'!B:E,3,FALSE)</f>
        <v>Гимназия №2</v>
      </c>
      <c r="D21" s="14">
        <f>VLOOKUP(E21,'лист регистрации по шифру'!B:E,4,FALSE)</f>
        <v>7</v>
      </c>
      <c r="E21" s="18" t="s">
        <v>77</v>
      </c>
      <c r="F21" s="17">
        <f>VLOOKUP(B21,'[1]По фамилии'!$D$3:$E$50,2)</f>
        <v>19</v>
      </c>
      <c r="G21" s="4"/>
      <c r="H21" s="5"/>
      <c r="I21" s="5">
        <v>1</v>
      </c>
      <c r="J21" s="6">
        <v>15</v>
      </c>
      <c r="K21" s="10">
        <f t="shared" si="0"/>
        <v>16</v>
      </c>
      <c r="L21" s="10">
        <f t="shared" si="1"/>
        <v>35</v>
      </c>
    </row>
    <row r="22" spans="1:12" ht="15">
      <c r="A22" s="7">
        <v>8</v>
      </c>
      <c r="B22" s="13" t="str">
        <f>VLOOKUP(E22,'лист регистрации по шифру'!B:C,2,FALSE)</f>
        <v>Колесников Михаил Александрович</v>
      </c>
      <c r="C22" s="16" t="str">
        <f>VLOOKUP(E22,'лист регистрации по шифру'!B:E,3,FALSE)</f>
        <v>Лицей №10</v>
      </c>
      <c r="D22" s="14">
        <f>VLOOKUP(E22,'лист регистрации по шифру'!B:E,4,FALSE)</f>
        <v>7</v>
      </c>
      <c r="E22" s="18" t="s">
        <v>22</v>
      </c>
      <c r="F22" s="17">
        <f>VLOOKUP(B22,'[1]По фамилии'!$D$3:$E$50,2)</f>
        <v>18</v>
      </c>
      <c r="G22" s="4">
        <v>0</v>
      </c>
      <c r="H22" s="5"/>
      <c r="I22" s="5">
        <v>15</v>
      </c>
      <c r="J22" s="6">
        <v>1</v>
      </c>
      <c r="K22" s="10">
        <f t="shared" si="0"/>
        <v>16</v>
      </c>
      <c r="L22" s="10">
        <f t="shared" si="1"/>
        <v>34</v>
      </c>
    </row>
    <row r="23" spans="1:12" ht="15">
      <c r="A23" s="7">
        <v>27</v>
      </c>
      <c r="B23" s="13" t="str">
        <f>VLOOKUP(E23,'лист регистрации по шифру'!B:C,2,FALSE)</f>
        <v>Караваев Александр Вячеславович</v>
      </c>
      <c r="C23" s="16" t="str">
        <f>VLOOKUP(E23,'лист регистрации по шифру'!B:E,3,FALSE)</f>
        <v>Гимназия №2</v>
      </c>
      <c r="D23" s="14">
        <f>VLOOKUP(E23,'лист регистрации по шифру'!B:E,4,FALSE)</f>
        <v>7</v>
      </c>
      <c r="E23" s="18" t="s">
        <v>107</v>
      </c>
      <c r="F23" s="17">
        <f>VLOOKUP(B23,'[1]По фамилии'!$D$3:$E$50,2)</f>
        <v>19</v>
      </c>
      <c r="G23" s="4">
        <v>0</v>
      </c>
      <c r="H23" s="5">
        <v>0</v>
      </c>
      <c r="I23" s="5">
        <v>0</v>
      </c>
      <c r="J23" s="6">
        <v>15</v>
      </c>
      <c r="K23" s="10">
        <f t="shared" si="0"/>
        <v>15</v>
      </c>
      <c r="L23" s="10">
        <f t="shared" si="1"/>
        <v>34</v>
      </c>
    </row>
    <row r="24" spans="1:12" ht="15">
      <c r="A24" s="7">
        <v>11</v>
      </c>
      <c r="B24" s="13" t="str">
        <f>VLOOKUP(E24,'лист регистрации по шифру'!B:C,2,FALSE)</f>
        <v>Черных Ангелина Андреевна</v>
      </c>
      <c r="C24" s="16" t="str">
        <f>VLOOKUP(E24,'лист регистрации по шифру'!B:E,3,FALSE)</f>
        <v>Гимназия №2</v>
      </c>
      <c r="D24" s="14">
        <f>VLOOKUP(E24,'лист регистрации по шифру'!B:E,4,FALSE)</f>
        <v>8</v>
      </c>
      <c r="E24" s="18" t="s">
        <v>68</v>
      </c>
      <c r="F24" s="17">
        <f>VLOOKUP(B24,'[1]По фамилии'!$D$3:$E$50,2)</f>
        <v>17</v>
      </c>
      <c r="G24" s="4">
        <v>0</v>
      </c>
      <c r="H24" s="5">
        <v>0</v>
      </c>
      <c r="I24" s="5">
        <v>15</v>
      </c>
      <c r="J24" s="6">
        <v>1</v>
      </c>
      <c r="K24" s="10">
        <f t="shared" si="0"/>
        <v>16</v>
      </c>
      <c r="L24" s="10">
        <f t="shared" si="1"/>
        <v>33</v>
      </c>
    </row>
    <row r="25" spans="1:12" ht="15">
      <c r="A25" s="7">
        <v>12</v>
      </c>
      <c r="B25" s="13" t="str">
        <f>VLOOKUP(E25,'лист регистрации по шифру'!B:C,2,FALSE)</f>
        <v>Уварова Елизавета Александровна</v>
      </c>
      <c r="C25" s="16" t="str">
        <f>VLOOKUP(E25,'лист регистрации по шифру'!B:E,3,FALSE)</f>
        <v>Гимназия №2</v>
      </c>
      <c r="D25" s="14">
        <f>VLOOKUP(E25,'лист регистрации по шифру'!B:E,4,FALSE)</f>
        <v>8</v>
      </c>
      <c r="E25" s="18" t="s">
        <v>34</v>
      </c>
      <c r="F25" s="17">
        <f>VLOOKUP(B25,'[1]По фамилии'!$D$3:$E$50,2)</f>
        <v>15</v>
      </c>
      <c r="G25" s="4">
        <v>0</v>
      </c>
      <c r="H25" s="5">
        <v>3</v>
      </c>
      <c r="I25" s="5">
        <v>0</v>
      </c>
      <c r="J25" s="6">
        <v>15</v>
      </c>
      <c r="K25" s="10">
        <f t="shared" si="0"/>
        <v>18</v>
      </c>
      <c r="L25" s="10">
        <f t="shared" si="1"/>
        <v>33</v>
      </c>
    </row>
    <row r="26" spans="1:12" ht="15">
      <c r="A26" s="7">
        <v>18</v>
      </c>
      <c r="B26" s="13" t="str">
        <f>VLOOKUP(E26,'лист регистрации по шифру'!B:C,2,FALSE)</f>
        <v>Килин Даниил Сергеевич</v>
      </c>
      <c r="C26" s="16" t="str">
        <f>VLOOKUP(E26,'лист регистрации по шифру'!B:E,3,FALSE)</f>
        <v>Гимназия №2</v>
      </c>
      <c r="D26" s="14">
        <f>VLOOKUP(E26,'лист регистрации по шифру'!B:E,4,FALSE)</f>
        <v>7</v>
      </c>
      <c r="E26" s="18" t="s">
        <v>57</v>
      </c>
      <c r="F26" s="17">
        <f>VLOOKUP(B26,'[1]По фамилии'!$D$3:$E$50,2)</f>
        <v>16</v>
      </c>
      <c r="G26" s="4">
        <v>0</v>
      </c>
      <c r="H26" s="5"/>
      <c r="I26" s="5">
        <v>2</v>
      </c>
      <c r="J26" s="6">
        <v>15</v>
      </c>
      <c r="K26" s="10">
        <f t="shared" si="0"/>
        <v>17</v>
      </c>
      <c r="L26" s="10">
        <f t="shared" si="1"/>
        <v>33</v>
      </c>
    </row>
    <row r="27" spans="1:12" ht="15">
      <c r="A27" s="7">
        <v>32</v>
      </c>
      <c r="B27" s="13" t="str">
        <f>VLOOKUP(E27,'лист регистрации по шифру'!B:C,2,FALSE)</f>
        <v>Месропян Диана Донтеевна</v>
      </c>
      <c r="C27" s="16" t="str">
        <f>VLOOKUP(E27,'лист регистрации по шифру'!B:E,3,FALSE)</f>
        <v>Школа №19</v>
      </c>
      <c r="D27" s="14">
        <f>VLOOKUP(E27,'лист регистрации по шифру'!B:E,4,FALSE)</f>
        <v>8</v>
      </c>
      <c r="E27" s="18" t="s">
        <v>72</v>
      </c>
      <c r="F27" s="17">
        <f>VLOOKUP(B27,'[1]По фамилии'!$D$3:$E$50,2)</f>
        <v>17</v>
      </c>
      <c r="G27" s="4">
        <v>0</v>
      </c>
      <c r="H27" s="5"/>
      <c r="I27" s="5">
        <v>0</v>
      </c>
      <c r="J27" s="6">
        <v>15</v>
      </c>
      <c r="K27" s="10">
        <f t="shared" si="0"/>
        <v>15</v>
      </c>
      <c r="L27" s="10">
        <f t="shared" si="1"/>
        <v>32</v>
      </c>
    </row>
    <row r="28" spans="1:12" ht="15">
      <c r="A28" s="7">
        <v>34</v>
      </c>
      <c r="B28" s="13" t="str">
        <f>VLOOKUP(E28,'лист регистрации по шифру'!B:C,2,FALSE)</f>
        <v>Бин Мовайза Ева Омаровна</v>
      </c>
      <c r="C28" s="16" t="str">
        <f>VLOOKUP(E28,'лист регистрации по шифру'!B:E,3,FALSE)</f>
        <v>Школа №145</v>
      </c>
      <c r="D28" s="14">
        <f>VLOOKUP(E28,'лист регистрации по шифру'!B:E,4,FALSE)</f>
        <v>8</v>
      </c>
      <c r="E28" s="18" t="s">
        <v>41</v>
      </c>
      <c r="F28" s="17">
        <f>VLOOKUP(B28,'[1]По фамилии'!$D$3:$E$50,2)</f>
        <v>22</v>
      </c>
      <c r="G28" s="4"/>
      <c r="H28" s="5"/>
      <c r="I28" s="5">
        <v>0</v>
      </c>
      <c r="J28" s="6">
        <v>10</v>
      </c>
      <c r="K28" s="10">
        <f t="shared" si="0"/>
        <v>10</v>
      </c>
      <c r="L28" s="10">
        <f t="shared" si="1"/>
        <v>32</v>
      </c>
    </row>
    <row r="29" spans="1:12" ht="15">
      <c r="A29" s="7">
        <v>6</v>
      </c>
      <c r="B29" s="13" t="str">
        <f>VLOOKUP(E29,'лист регистрации по шифру'!B:C,2,FALSE)</f>
        <v>Васильев Александр Владимирович</v>
      </c>
      <c r="C29" s="16" t="str">
        <f>VLOOKUP(E29,'лист регистрации по шифру'!B:E,3,FALSE)</f>
        <v>Школа №145</v>
      </c>
      <c r="D29" s="14">
        <f>VLOOKUP(E29,'лист регистрации по шифру'!B:E,4,FALSE)</f>
        <v>8</v>
      </c>
      <c r="E29" s="18" t="s">
        <v>61</v>
      </c>
      <c r="F29" s="17">
        <f>VLOOKUP(B29,'[1]По фамилии'!$D$3:$E$50,2)</f>
        <v>15</v>
      </c>
      <c r="G29" s="4"/>
      <c r="H29" s="5">
        <v>0</v>
      </c>
      <c r="I29" s="5">
        <v>15</v>
      </c>
      <c r="J29" s="6">
        <v>1</v>
      </c>
      <c r="K29" s="10">
        <f t="shared" si="0"/>
        <v>16</v>
      </c>
      <c r="L29" s="10">
        <f t="shared" si="1"/>
        <v>31</v>
      </c>
    </row>
    <row r="30" spans="1:12" ht="15">
      <c r="A30" s="7">
        <v>45</v>
      </c>
      <c r="B30" s="13" t="str">
        <f>VLOOKUP(E30,'лист регистрации по шифру'!B:C,2,FALSE)</f>
        <v>Митраков Виктор Владимирович</v>
      </c>
      <c r="C30" s="16" t="str">
        <f>VLOOKUP(E30,'лист регистрации по шифру'!B:E,3,FALSE)</f>
        <v>Гимназия №2</v>
      </c>
      <c r="D30" s="14">
        <f>VLOOKUP(E30,'лист регистрации по шифру'!B:E,4,FALSE)</f>
        <v>7</v>
      </c>
      <c r="E30" s="18" t="s">
        <v>43</v>
      </c>
      <c r="F30" s="17">
        <f>VLOOKUP(B30,'[1]По фамилии'!$D$3:$E$50,2)</f>
        <v>13</v>
      </c>
      <c r="G30" s="4">
        <v>0</v>
      </c>
      <c r="H30" s="5">
        <v>0</v>
      </c>
      <c r="I30" s="5">
        <v>5</v>
      </c>
      <c r="J30" s="6">
        <v>13</v>
      </c>
      <c r="K30" s="10">
        <f t="shared" si="0"/>
        <v>18</v>
      </c>
      <c r="L30" s="10">
        <f t="shared" si="1"/>
        <v>31</v>
      </c>
    </row>
    <row r="31" spans="1:12" ht="15">
      <c r="A31" s="7">
        <v>30</v>
      </c>
      <c r="B31" s="13" t="str">
        <f>VLOOKUP(E31,'лист регистрации по шифру'!B:C,2,FALSE)</f>
        <v>Башкова Дарья Игоревна</v>
      </c>
      <c r="C31" s="16" t="str">
        <f>VLOOKUP(E31,'лист регистрации по шифру'!B:E,3,FALSE)</f>
        <v>Гимназия №17</v>
      </c>
      <c r="D31" s="14">
        <f>VLOOKUP(E31,'лист регистрации по шифру'!B:E,4,FALSE)</f>
        <v>8</v>
      </c>
      <c r="E31" s="18" t="s">
        <v>38</v>
      </c>
      <c r="F31" s="17">
        <f>VLOOKUP(B31,'[1]По фамилии'!$D$3:$E$50,2)</f>
        <v>22</v>
      </c>
      <c r="G31" s="4">
        <v>2</v>
      </c>
      <c r="H31" s="5">
        <v>0</v>
      </c>
      <c r="I31" s="5">
        <v>0</v>
      </c>
      <c r="J31" s="6">
        <v>5</v>
      </c>
      <c r="K31" s="10">
        <f t="shared" si="0"/>
        <v>7</v>
      </c>
      <c r="L31" s="10">
        <f t="shared" si="1"/>
        <v>29</v>
      </c>
    </row>
    <row r="32" spans="1:12" ht="15">
      <c r="A32" s="7">
        <v>36</v>
      </c>
      <c r="B32" s="13" t="str">
        <f>VLOOKUP(E32,'лист регистрации по шифру'!B:C,2,FALSE)</f>
        <v>Некрасов Святослав Петрович</v>
      </c>
      <c r="C32" s="16" t="str">
        <f>VLOOKUP(E32,'лист регистрации по шифру'!B:E,3,FALSE)</f>
        <v>Школа №145</v>
      </c>
      <c r="D32" s="14">
        <f>VLOOKUP(E32,'лист регистрации по шифру'!B:E,4,FALSE)</f>
        <v>7</v>
      </c>
      <c r="E32" s="18" t="s">
        <v>79</v>
      </c>
      <c r="F32" s="17">
        <f>VLOOKUP(B32,'[1]По фамилии'!$D$3:$E$50,2)</f>
        <v>14</v>
      </c>
      <c r="G32" s="4"/>
      <c r="H32" s="5"/>
      <c r="I32" s="5"/>
      <c r="J32" s="6">
        <v>15</v>
      </c>
      <c r="K32" s="10">
        <f t="shared" si="0"/>
        <v>15</v>
      </c>
      <c r="L32" s="10">
        <f t="shared" si="1"/>
        <v>29</v>
      </c>
    </row>
    <row r="33" spans="1:12" ht="15">
      <c r="A33" s="7">
        <v>39</v>
      </c>
      <c r="B33" s="13" t="str">
        <f>VLOOKUP(E33,'лист регистрации по шифру'!B:C,2,FALSE)</f>
        <v>Верещагина Александра Андреевна</v>
      </c>
      <c r="C33" s="16" t="str">
        <f>VLOOKUP(E33,'лист регистрации по шифру'!B:E,3,FALSE)</f>
        <v>Лицей №10</v>
      </c>
      <c r="D33" s="14">
        <f>VLOOKUP(E33,'лист регистрации по шифру'!B:E,4,FALSE)</f>
        <v>7</v>
      </c>
      <c r="E33" s="18" t="s">
        <v>99</v>
      </c>
      <c r="F33" s="17">
        <f>VLOOKUP(B33,'[1]По фамилии'!$D$3:$E$50,2)</f>
        <v>14</v>
      </c>
      <c r="G33" s="4"/>
      <c r="H33" s="5"/>
      <c r="I33" s="5"/>
      <c r="J33" s="6">
        <v>15</v>
      </c>
      <c r="K33" s="10">
        <f t="shared" si="0"/>
        <v>15</v>
      </c>
      <c r="L33" s="10">
        <f t="shared" si="1"/>
        <v>29</v>
      </c>
    </row>
    <row r="34" spans="1:12" ht="15">
      <c r="A34" s="7">
        <v>17</v>
      </c>
      <c r="B34" s="13" t="str">
        <f>VLOOKUP(E34,'лист регистрации по шифру'!B:C,2,FALSE)</f>
        <v>Пархоменко Александр Александрович</v>
      </c>
      <c r="C34" s="16" t="str">
        <f>VLOOKUP(E34,'лист регистрации по шифру'!B:E,3,FALSE)</f>
        <v>Школа №145</v>
      </c>
      <c r="D34" s="14">
        <f>VLOOKUP(E34,'лист регистрации по шифру'!B:E,4,FALSE)</f>
        <v>7</v>
      </c>
      <c r="E34" s="18" t="s">
        <v>55</v>
      </c>
      <c r="F34" s="17">
        <f>VLOOKUP(B34,'[1]По фамилии'!$D$3:$E$50,2)</f>
        <v>13</v>
      </c>
      <c r="G34" s="4">
        <v>0</v>
      </c>
      <c r="H34" s="5"/>
      <c r="I34" s="5"/>
      <c r="J34" s="6">
        <v>15</v>
      </c>
      <c r="K34" s="10">
        <f t="shared" si="0"/>
        <v>15</v>
      </c>
      <c r="L34" s="10">
        <f t="shared" si="1"/>
        <v>28</v>
      </c>
    </row>
    <row r="35" spans="1:12" ht="15">
      <c r="A35" s="7">
        <v>9</v>
      </c>
      <c r="B35" s="13" t="str">
        <f>VLOOKUP(E35,'лист регистрации по шифру'!B:C,2,FALSE)</f>
        <v>Сайфутдинова Анастасия Данисовна</v>
      </c>
      <c r="C35" s="16" t="str">
        <f>VLOOKUP(E35,'лист регистрации по шифру'!B:E,3,FALSE)</f>
        <v>Гимназия №2</v>
      </c>
      <c r="D35" s="14">
        <f>VLOOKUP(E35,'лист регистрации по шифру'!B:E,4,FALSE)</f>
        <v>8</v>
      </c>
      <c r="E35" s="18" t="s">
        <v>63</v>
      </c>
      <c r="F35" s="17">
        <f>VLOOKUP(B35,'[1]По фамилии'!$D$3:$E$50,2)</f>
        <v>12</v>
      </c>
      <c r="G35" s="4">
        <v>0</v>
      </c>
      <c r="H35" s="5">
        <v>0</v>
      </c>
      <c r="I35" s="5">
        <v>0</v>
      </c>
      <c r="J35" s="6">
        <v>15</v>
      </c>
      <c r="K35" s="10">
        <f t="shared" si="0"/>
        <v>15</v>
      </c>
      <c r="L35" s="10">
        <f t="shared" si="1"/>
        <v>27</v>
      </c>
    </row>
    <row r="36" spans="1:12" ht="15">
      <c r="A36" s="7">
        <v>44</v>
      </c>
      <c r="B36" s="13" t="str">
        <f>VLOOKUP(E36,'лист регистрации по шифру'!B:C,2,FALSE)</f>
        <v>Мосин Роман Васильевич</v>
      </c>
      <c r="C36" s="16" t="str">
        <f>VLOOKUP(E36,'лист регистрации по шифру'!B:E,3,FALSE)</f>
        <v>Лицей №10</v>
      </c>
      <c r="D36" s="14">
        <f>VLOOKUP(E36,'лист регистрации по шифру'!B:E,4,FALSE)</f>
        <v>8</v>
      </c>
      <c r="E36" s="18" t="s">
        <v>89</v>
      </c>
      <c r="F36" s="17">
        <f>VLOOKUP(B36,'[1]По фамилии'!$D$3:$E$50,2)</f>
        <v>11</v>
      </c>
      <c r="G36" s="4"/>
      <c r="H36" s="5">
        <v>0</v>
      </c>
      <c r="I36" s="5">
        <v>1</v>
      </c>
      <c r="J36" s="6">
        <v>15</v>
      </c>
      <c r="K36" s="10">
        <f t="shared" si="0"/>
        <v>16</v>
      </c>
      <c r="L36" s="10">
        <f t="shared" si="1"/>
        <v>27</v>
      </c>
    </row>
    <row r="37" spans="1:12" ht="15">
      <c r="A37" s="7">
        <v>46</v>
      </c>
      <c r="B37" s="13" t="str">
        <f>VLOOKUP(E37,'лист регистрации по шифру'!B:C,2,FALSE)</f>
        <v>Козлов Евгений Александрович</v>
      </c>
      <c r="C37" s="16" t="str">
        <f>VLOOKUP(E37,'лист регистрации по шифру'!B:E,3,FALSE)</f>
        <v>Лицей №10</v>
      </c>
      <c r="D37" s="14">
        <f>VLOOKUP(E37,'лист регистрации по шифру'!B:E,4,FALSE)</f>
        <v>7</v>
      </c>
      <c r="E37" s="18" t="s">
        <v>75</v>
      </c>
      <c r="F37" s="17">
        <f>VLOOKUP(B37,'[1]По фамилии'!$D$3:$E$50,2)</f>
        <v>18</v>
      </c>
      <c r="G37" s="4"/>
      <c r="H37" s="5">
        <v>3</v>
      </c>
      <c r="I37" s="5">
        <v>5</v>
      </c>
      <c r="J37" s="6"/>
      <c r="K37" s="10">
        <f t="shared" si="0"/>
        <v>8</v>
      </c>
      <c r="L37" s="10">
        <f t="shared" si="1"/>
        <v>26</v>
      </c>
    </row>
    <row r="38" spans="1:12" ht="15">
      <c r="A38" s="7">
        <v>14</v>
      </c>
      <c r="B38" s="13" t="str">
        <f>VLOOKUP(E38,'лист регистрации по шифру'!B:C,2,FALSE)</f>
        <v>Бакулина Вероника Алексеевна</v>
      </c>
      <c r="C38" s="16" t="str">
        <f>VLOOKUP(E38,'лист регистрации по шифру'!B:E,3,FALSE)</f>
        <v>Гимназия №2</v>
      </c>
      <c r="D38" s="14">
        <f>VLOOKUP(E38,'лист регистрации по шифру'!B:E,4,FALSE)</f>
        <v>8</v>
      </c>
      <c r="E38" s="18" t="s">
        <v>26</v>
      </c>
      <c r="F38" s="17">
        <f>VLOOKUP(B38,'[1]По фамилии'!$D$3:$E$50,2)</f>
        <v>19</v>
      </c>
      <c r="G38" s="4">
        <v>0</v>
      </c>
      <c r="H38" s="5">
        <v>3</v>
      </c>
      <c r="I38" s="5">
        <v>0</v>
      </c>
      <c r="J38" s="6">
        <v>2</v>
      </c>
      <c r="K38" s="10">
        <f t="shared" si="0"/>
        <v>5</v>
      </c>
      <c r="L38" s="10">
        <f t="shared" si="1"/>
        <v>24</v>
      </c>
    </row>
    <row r="39" spans="1:12" ht="15">
      <c r="A39" s="7">
        <v>15</v>
      </c>
      <c r="B39" s="13" t="str">
        <f>VLOOKUP(E39,'лист регистрации по шифру'!B:C,2,FALSE)</f>
        <v>Каменских Александра Андреевна</v>
      </c>
      <c r="C39" s="16" t="str">
        <f>VLOOKUP(E39,'лист регистрации по шифру'!B:E,3,FALSE)</f>
        <v>Гимназия №2</v>
      </c>
      <c r="D39" s="14">
        <f>VLOOKUP(E39,'лист регистрации по шифру'!B:E,4,FALSE)</f>
        <v>8</v>
      </c>
      <c r="E39" s="18" t="s">
        <v>28</v>
      </c>
      <c r="F39" s="17">
        <f>VLOOKUP(B39,'[1]По фамилии'!$D$3:$E$50,2)</f>
        <v>16</v>
      </c>
      <c r="G39" s="4">
        <v>0</v>
      </c>
      <c r="H39" s="5">
        <v>3</v>
      </c>
      <c r="I39" s="5">
        <v>0</v>
      </c>
      <c r="J39" s="6">
        <v>5</v>
      </c>
      <c r="K39" s="10">
        <f t="shared" si="0"/>
        <v>8</v>
      </c>
      <c r="L39" s="10">
        <f t="shared" si="1"/>
        <v>24</v>
      </c>
    </row>
    <row r="40" spans="1:12" ht="15">
      <c r="A40" s="7">
        <v>33</v>
      </c>
      <c r="B40" s="13" t="str">
        <f>VLOOKUP(E40,'лист регистрации по шифру'!B:C,2,FALSE)</f>
        <v>Сасунов Илья Олегович</v>
      </c>
      <c r="C40" s="16" t="str">
        <f>VLOOKUP(E40,'лист регистрации по шифру'!B:E,3,FALSE)</f>
        <v>Лицей №10</v>
      </c>
      <c r="D40" s="14">
        <f>VLOOKUP(E40,'лист регистрации по шифру'!B:E,4,FALSE)</f>
        <v>8</v>
      </c>
      <c r="E40" s="18" t="s">
        <v>111</v>
      </c>
      <c r="F40" s="17">
        <f>VLOOKUP(B40,'[1]По фамилии'!$D$3:$E$50,2)</f>
        <v>23</v>
      </c>
      <c r="G40" s="4"/>
      <c r="H40" s="5"/>
      <c r="I40" s="5">
        <v>1</v>
      </c>
      <c r="J40" s="6">
        <v>0</v>
      </c>
      <c r="K40" s="10">
        <f t="shared" si="0"/>
        <v>1</v>
      </c>
      <c r="L40" s="10">
        <f t="shared" si="1"/>
        <v>24</v>
      </c>
    </row>
    <row r="41" spans="1:12" ht="15">
      <c r="A41" s="7">
        <v>20</v>
      </c>
      <c r="B41" s="13" t="str">
        <f>VLOOKUP(E41,'лист регистрации по шифру'!B:C,2,FALSE)</f>
        <v>Лепихина Полина Павловна</v>
      </c>
      <c r="C41" s="16" t="str">
        <f>VLOOKUP(E41,'лист регистрации по шифру'!B:E,3,FALSE)</f>
        <v>Гимназия №17</v>
      </c>
      <c r="D41" s="14">
        <f>VLOOKUP(E41,'лист регистрации по шифру'!B:E,4,FALSE)</f>
        <v>8</v>
      </c>
      <c r="E41" s="18" t="s">
        <v>116</v>
      </c>
      <c r="F41" s="17">
        <f>VLOOKUP(B41,'[1]По фамилии'!$D$3:$E$50,2)</f>
        <v>18</v>
      </c>
      <c r="G41" s="4">
        <v>0</v>
      </c>
      <c r="H41" s="5"/>
      <c r="I41" s="5">
        <v>0</v>
      </c>
      <c r="J41" s="6">
        <v>5</v>
      </c>
      <c r="K41" s="10">
        <f t="shared" si="0"/>
        <v>5</v>
      </c>
      <c r="L41" s="10">
        <f t="shared" si="1"/>
        <v>23</v>
      </c>
    </row>
    <row r="42" spans="1:12" ht="15">
      <c r="A42" s="7">
        <v>31</v>
      </c>
      <c r="B42" s="13" t="str">
        <f>VLOOKUP(E42,'лист регистрации по шифру'!B:C,2,FALSE)</f>
        <v>Просин Владислав Константинович</v>
      </c>
      <c r="C42" s="16" t="str">
        <f>VLOOKUP(E42,'лист регистрации по шифру'!B:E,3,FALSE)</f>
        <v>Школа №145</v>
      </c>
      <c r="D42" s="14">
        <f>VLOOKUP(E42,'лист регистрации по шифру'!B:E,4,FALSE)</f>
        <v>7</v>
      </c>
      <c r="E42" s="18" t="s">
        <v>53</v>
      </c>
      <c r="F42" s="17">
        <f>VLOOKUP(B42,'[1]По фамилии'!$D$3:$E$50,2)</f>
        <v>22</v>
      </c>
      <c r="G42" s="4">
        <v>0</v>
      </c>
      <c r="H42" s="5">
        <v>0</v>
      </c>
      <c r="I42" s="5">
        <v>0</v>
      </c>
      <c r="J42" s="6">
        <v>1</v>
      </c>
      <c r="K42" s="10">
        <f t="shared" si="0"/>
        <v>1</v>
      </c>
      <c r="L42" s="10">
        <f t="shared" si="1"/>
        <v>23</v>
      </c>
    </row>
    <row r="43" spans="1:12" ht="15">
      <c r="A43" s="7">
        <v>38</v>
      </c>
      <c r="B43" s="13" t="str">
        <f>VLOOKUP(E43,'лист регистрации по шифру'!B:C,2,FALSE)</f>
        <v>Куренков Гергий Владимирович</v>
      </c>
      <c r="C43" s="16" t="str">
        <f>VLOOKUP(E43,'лист регистрации по шифру'!B:E,3,FALSE)</f>
        <v>Гимназия №17</v>
      </c>
      <c r="D43" s="14">
        <f>VLOOKUP(E43,'лист регистрации по шифру'!B:E,4,FALSE)</f>
        <v>8</v>
      </c>
      <c r="E43" s="18" t="s">
        <v>103</v>
      </c>
      <c r="F43" s="17">
        <f>VLOOKUP(B43,'[1]По фамилии'!$D$3:$E$50,2)</f>
        <v>21</v>
      </c>
      <c r="G43" s="4"/>
      <c r="H43" s="5">
        <v>0</v>
      </c>
      <c r="I43" s="5">
        <v>0</v>
      </c>
      <c r="J43" s="6">
        <v>0</v>
      </c>
      <c r="K43" s="10">
        <f t="shared" si="0"/>
        <v>0</v>
      </c>
      <c r="L43" s="10">
        <f t="shared" si="1"/>
        <v>21</v>
      </c>
    </row>
    <row r="44" spans="1:12" ht="15">
      <c r="A44" s="7">
        <v>40</v>
      </c>
      <c r="B44" s="13" t="str">
        <f>VLOOKUP(E44,'лист регистрации по шифру'!B:C,2,FALSE)</f>
        <v>Байдин Максим Сергеевич</v>
      </c>
      <c r="C44" s="16" t="str">
        <f>VLOOKUP(E44,'лист регистрации по шифру'!B:E,3,FALSE)</f>
        <v>Лицей №10</v>
      </c>
      <c r="D44" s="14">
        <f>VLOOKUP(E44,'лист регистрации по шифру'!B:E,4,FALSE)</f>
        <v>7</v>
      </c>
      <c r="E44" s="18" t="s">
        <v>97</v>
      </c>
      <c r="F44" s="17">
        <f>VLOOKUP(B44,'[1]По фамилии'!$D$3:$E$50,2)</f>
        <v>19</v>
      </c>
      <c r="G44" s="4"/>
      <c r="H44" s="5">
        <v>0</v>
      </c>
      <c r="I44" s="5">
        <v>0</v>
      </c>
      <c r="J44" s="6">
        <v>0</v>
      </c>
      <c r="K44" s="10">
        <f t="shared" si="0"/>
        <v>0</v>
      </c>
      <c r="L44" s="10">
        <f t="shared" si="1"/>
        <v>19</v>
      </c>
    </row>
    <row r="45" spans="1:12" ht="15">
      <c r="A45" s="7">
        <v>2</v>
      </c>
      <c r="B45" s="13" t="str">
        <f>VLOOKUP(E45,'лист регистрации по шифру'!B:C,2,FALSE)</f>
        <v>Шипицына Валентина Ивановна</v>
      </c>
      <c r="C45" s="16" t="str">
        <f>VLOOKUP(E45,'лист регистрации по шифру'!B:E,3,FALSE)</f>
        <v>Гимназия №2</v>
      </c>
      <c r="D45" s="14">
        <f>VLOOKUP(E45,'лист регистрации по шифру'!B:E,4,FALSE)</f>
        <v>8</v>
      </c>
      <c r="E45" s="22" t="s">
        <v>51</v>
      </c>
      <c r="F45" s="17">
        <f>VLOOKUP(B45,'[1]По фамилии'!$D$3:$E$50,2)</f>
        <v>17</v>
      </c>
      <c r="G45" s="4">
        <v>0</v>
      </c>
      <c r="H45" s="5">
        <v>0</v>
      </c>
      <c r="I45" s="5">
        <v>0</v>
      </c>
      <c r="J45" s="6">
        <v>1</v>
      </c>
      <c r="K45" s="10">
        <f t="shared" si="0"/>
        <v>1</v>
      </c>
      <c r="L45" s="10">
        <f t="shared" si="1"/>
        <v>18</v>
      </c>
    </row>
    <row r="46" spans="1:12" ht="15">
      <c r="A46" s="7">
        <v>7</v>
      </c>
      <c r="B46" s="13" t="str">
        <f>VLOOKUP(E46,'лист регистрации по шифру'!B:C,2,FALSE)</f>
        <v>Колмакова Софья Андреевна</v>
      </c>
      <c r="C46" s="16" t="str">
        <f>VLOOKUP(E46,'лист регистрации по шифру'!B:E,3,FALSE)</f>
        <v>Лицей №10</v>
      </c>
      <c r="D46" s="14">
        <f>VLOOKUP(E46,'лист регистрации по шифру'!B:E,4,FALSE)</f>
        <v>8</v>
      </c>
      <c r="E46" s="18" t="s">
        <v>49</v>
      </c>
      <c r="F46" s="17">
        <f>VLOOKUP(B46,'[1]По фамилии'!$D$3:$E$50,2)</f>
        <v>14</v>
      </c>
      <c r="G46" s="4">
        <v>0</v>
      </c>
      <c r="H46" s="5"/>
      <c r="I46" s="5">
        <v>1</v>
      </c>
      <c r="J46" s="6"/>
      <c r="K46" s="10">
        <f t="shared" si="0"/>
        <v>1</v>
      </c>
      <c r="L46" s="10">
        <f t="shared" si="1"/>
        <v>15</v>
      </c>
    </row>
    <row r="47" spans="1:12" ht="15">
      <c r="A47" s="7">
        <v>26</v>
      </c>
      <c r="B47" s="13" t="str">
        <f>VLOOKUP(E47,'лист регистрации по шифру'!B:C,2,FALSE)</f>
        <v>Севоян Аргишти Грайрович</v>
      </c>
      <c r="C47" s="16" t="str">
        <f>VLOOKUP(E47,'лист регистрации по шифру'!B:E,3,FALSE)</f>
        <v>Лицей №4</v>
      </c>
      <c r="D47" s="14">
        <f>VLOOKUP(E47,'лист регистрации по шифру'!B:E,4,FALSE)</f>
        <v>8</v>
      </c>
      <c r="E47" s="18" t="s">
        <v>95</v>
      </c>
      <c r="F47" s="17">
        <f>VLOOKUP(B47,'[1]По фамилии'!$D$3:$E$50,2)</f>
        <v>14</v>
      </c>
      <c r="G47" s="4">
        <v>0</v>
      </c>
      <c r="H47" s="5"/>
      <c r="I47" s="5">
        <v>0</v>
      </c>
      <c r="J47" s="6">
        <v>0</v>
      </c>
      <c r="K47" s="10">
        <f t="shared" si="0"/>
        <v>0</v>
      </c>
      <c r="L47" s="10">
        <f t="shared" si="1"/>
        <v>14</v>
      </c>
    </row>
    <row r="48" spans="1:12" ht="15">
      <c r="A48" s="7">
        <v>28</v>
      </c>
      <c r="B48" s="13" t="str">
        <f>VLOOKUP(E48,'лист регистрации по шифру'!B:C,2,FALSE)</f>
        <v>Борисов Максим Игоревич</v>
      </c>
      <c r="C48" s="16" t="str">
        <f>VLOOKUP(E48,'лист регистрации по шифру'!B:E,3,FALSE)</f>
        <v>Гимназия №2</v>
      </c>
      <c r="D48" s="14">
        <f>VLOOKUP(E48,'лист регистрации по шифру'!B:E,4,FALSE)</f>
        <v>7</v>
      </c>
      <c r="E48" s="18" t="s">
        <v>113</v>
      </c>
      <c r="F48" s="17">
        <f>VLOOKUP(B48,'[1]По фамилии'!$D$3:$E$50,2)</f>
        <v>14</v>
      </c>
      <c r="G48" s="4"/>
      <c r="H48" s="5"/>
      <c r="I48" s="5">
        <v>0</v>
      </c>
      <c r="J48" s="6">
        <v>0</v>
      </c>
      <c r="K48" s="10">
        <f t="shared" si="0"/>
        <v>0</v>
      </c>
      <c r="L48" s="10">
        <f t="shared" si="1"/>
        <v>14</v>
      </c>
    </row>
    <row r="49" spans="1:12" ht="15">
      <c r="A49" s="7">
        <v>21</v>
      </c>
      <c r="B49" s="13" t="str">
        <f>VLOOKUP(E49,'лист регистрации по шифру'!B:C,2,FALSE)</f>
        <v>Соловьев Артем Игоревич</v>
      </c>
      <c r="C49" s="16" t="str">
        <f>VLOOKUP(E49,'лист регистрации по шифру'!B:E,3,FALSE)</f>
        <v>Гимназия №2</v>
      </c>
      <c r="D49" s="14">
        <f>VLOOKUP(E49,'лист регистрации по шифру'!B:E,4,FALSE)</f>
        <v>7</v>
      </c>
      <c r="E49" s="18" t="s">
        <v>30</v>
      </c>
      <c r="F49" s="17">
        <f>VLOOKUP(B49,'[1]По фамилии'!$D$3:$E$50,2)</f>
        <v>9</v>
      </c>
      <c r="G49" s="4"/>
      <c r="H49" s="5">
        <v>3</v>
      </c>
      <c r="I49" s="5"/>
      <c r="J49" s="6">
        <v>1</v>
      </c>
      <c r="K49" s="10">
        <f t="shared" si="0"/>
        <v>4</v>
      </c>
      <c r="L49" s="10">
        <f t="shared" si="1"/>
        <v>13</v>
      </c>
    </row>
  </sheetData>
  <sheetProtection/>
  <autoFilter ref="A1:L49">
    <sortState ref="A2:L49">
      <sortCondition descending="1" sortBy="value" ref="L2:L49"/>
    </sortState>
  </autoFilter>
  <printOptions/>
  <pageMargins left="0.51" right="0.2362204724409449" top="0.53" bottom="0.7480314960629921" header="0.31496062992125984" footer="0.31496062992125984"/>
  <pageSetup horizontalDpi="180" verticalDpi="180" orientation="landscape" paperSize="9" scale="75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2012-12-14T12:17:59Z</dcterms:modified>
  <cp:category/>
  <cp:version/>
  <cp:contentType/>
  <cp:contentStatus/>
</cp:coreProperties>
</file>